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Amooali\Downloads\"/>
    </mc:Choice>
  </mc:AlternateContent>
  <xr:revisionPtr revIDLastSave="0" documentId="13_ncr:1_{2CEBA424-86FA-43AB-8147-D95810469144}" xr6:coauthVersionLast="47" xr6:coauthVersionMax="47" xr10:uidLastSave="{00000000-0000-0000-0000-000000000000}"/>
  <bookViews>
    <workbookView xWindow="-120" yWindow="-120" windowWidth="24240" windowHeight="13140" tabRatio="690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جمع" sheetId="8" r:id="rId8"/>
    <sheet name="سودسهام" sheetId="9" r:id="rId9"/>
    <sheet name="اوراق و سپرده" sheetId="10" r:id="rId10"/>
    <sheet name="تغییرقیمت" sheetId="11" r:id="rId11"/>
    <sheet name="فروش" sheetId="12" r:id="rId12"/>
    <sheet name="کل سهام" sheetId="13" r:id="rId13"/>
    <sheet name="اوراق" sheetId="14" r:id="rId14"/>
    <sheet name="سودسپرده" sheetId="15" r:id="rId15"/>
    <sheet name="سایر" sheetId="16" r:id="rId16"/>
  </sheets>
  <definedNames>
    <definedName name="_xlnm.Print_Area" localSheetId="11">فروش!$A$1:$Q$74</definedName>
    <definedName name="_xlnm.Print_Titles" localSheetId="10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1">فروش!$1:$3</definedName>
    <definedName name="_xlnm.Print_Titles" localSheetId="12">'کل سهام'!$1:$3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6" l="1"/>
  <c r="AC15" i="7"/>
  <c r="AA15" i="7"/>
  <c r="Y15" i="7"/>
  <c r="W15" i="7"/>
  <c r="U15" i="7"/>
  <c r="T15" i="7"/>
  <c r="R15" i="7"/>
  <c r="Q15" i="7"/>
  <c r="O15" i="7"/>
  <c r="M15" i="7"/>
  <c r="K15" i="7"/>
  <c r="U11" i="4"/>
  <c r="K10" i="15"/>
  <c r="K11" i="15"/>
  <c r="K12" i="15"/>
  <c r="K13" i="15"/>
  <c r="K14" i="15"/>
  <c r="G11" i="15"/>
  <c r="G12" i="15"/>
  <c r="G13" i="15"/>
  <c r="G14" i="15"/>
  <c r="G15" i="15"/>
  <c r="C93" i="13"/>
  <c r="E93" i="13"/>
  <c r="G93" i="13"/>
  <c r="I93" i="13"/>
  <c r="K93" i="13"/>
  <c r="M93" i="13"/>
  <c r="O93" i="13"/>
  <c r="Q93" i="13"/>
  <c r="S93" i="13"/>
  <c r="U93" i="13"/>
  <c r="C71" i="12"/>
  <c r="E71" i="12"/>
  <c r="G71" i="12"/>
  <c r="I71" i="12"/>
  <c r="K71" i="12"/>
  <c r="M71" i="12"/>
  <c r="O71" i="12"/>
  <c r="Q71" i="12"/>
  <c r="C62" i="11"/>
  <c r="E62" i="11"/>
  <c r="G62" i="11"/>
  <c r="I62" i="11"/>
  <c r="K62" i="11"/>
  <c r="M62" i="11"/>
  <c r="O62" i="11"/>
  <c r="Q62" i="11"/>
  <c r="I56" i="9"/>
  <c r="K56" i="9"/>
  <c r="M56" i="9"/>
  <c r="O56" i="9"/>
  <c r="Q56" i="9"/>
  <c r="S56" i="9"/>
  <c r="AC11" i="4"/>
  <c r="AA11" i="4"/>
  <c r="Y11" i="4"/>
  <c r="X11" i="4"/>
  <c r="AI11" i="4" l="1"/>
  <c r="AG11" i="4"/>
  <c r="AE11" i="4"/>
  <c r="V11" i="4"/>
  <c r="S11" i="4"/>
  <c r="Q11" i="4"/>
  <c r="E13" i="14"/>
  <c r="G13" i="14"/>
  <c r="I13" i="14"/>
  <c r="K13" i="14"/>
  <c r="M13" i="14"/>
  <c r="O13" i="14"/>
  <c r="Q13" i="14"/>
  <c r="C13" i="14"/>
  <c r="C67" i="2"/>
  <c r="E67" i="2"/>
  <c r="G67" i="2"/>
  <c r="I67" i="2"/>
  <c r="J67" i="2"/>
  <c r="L67" i="2"/>
  <c r="M67" i="2"/>
  <c r="O67" i="2"/>
  <c r="S67" i="2"/>
  <c r="U67" i="2"/>
  <c r="W67" i="2"/>
  <c r="E10" i="3" l="1"/>
  <c r="K10" i="3"/>
  <c r="D12" i="16"/>
  <c r="F12" i="16"/>
  <c r="M10" i="3" l="1"/>
  <c r="Q15" i="10"/>
  <c r="K15" i="10"/>
  <c r="M15" i="10"/>
  <c r="O15" i="10"/>
  <c r="S15" i="10"/>
  <c r="I15" i="10"/>
  <c r="S15" i="6"/>
  <c r="Q15" i="6"/>
  <c r="M15" i="6"/>
  <c r="K15" i="6"/>
  <c r="C11" i="8" l="1"/>
  <c r="E11" i="8"/>
  <c r="G11" i="8"/>
  <c r="I20" i="15"/>
  <c r="E20" i="15"/>
  <c r="K17" i="15" l="1"/>
  <c r="K18" i="15"/>
  <c r="K15" i="15"/>
  <c r="K16" i="15"/>
  <c r="G16" i="15"/>
  <c r="G17" i="15"/>
  <c r="G18" i="15"/>
  <c r="G10" i="15"/>
  <c r="G9" i="15"/>
  <c r="G19" i="15"/>
  <c r="K9" i="15"/>
  <c r="K19" i="15"/>
  <c r="K20" i="15" l="1"/>
  <c r="G20" i="15"/>
</calcChain>
</file>

<file path=xl/sharedStrings.xml><?xml version="1.0" encoding="utf-8"?>
<sst xmlns="http://schemas.openxmlformats.org/spreadsheetml/2006/main" count="724" uniqueCount="265">
  <si>
    <t>‫صورت وضعیت پورتفوی</t>
  </si>
  <si>
    <t>‫1- سرمایه گذاری ها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</si>
  <si>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</si>
  <si>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</si>
  <si>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</si>
  <si>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</si>
  <si>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</si>
  <si>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</si>
  <si>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</si>
  <si>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</si>
  <si>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</si>
  <si>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</si>
  <si>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</si>
  <si>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</si>
  <si>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</si>
  <si>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</si>
  <si>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</si>
  <si>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</si>
  <si>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</si>
  <si>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</si>
  <si>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</si>
  <si>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</si>
  <si>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</si>
  <si>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</si>
  <si>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</si>
  <si>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</si>
  <si>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</si>
  <si>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</si>
  <si>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</si>
  <si>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</si>
  <si>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</si>
  <si>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</si>
  <si>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</si>
  <si>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</si>
  <si>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</si>
  <si>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</si>
  <si>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</si>
  <si>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</si>
  <si>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</si>
  <si>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</si>
  <si>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</si>
  <si>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</si>
  <si>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</si>
  <si>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</si>
  <si>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</si>
  <si>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</si>
  <si>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</si>
  <si>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</si>
  <si>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</si>
  <si>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</si>
  <si>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</si>
  <si>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</si>
  <si>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</si>
  <si>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</si>
  <si>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</si>
  <si>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</si>
  <si>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</si>
  <si>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</si>
  <si>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</si>
  <si>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</si>
  <si>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</si>
  <si>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</si>
  <si>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</si>
  <si>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</si>
  <si>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</si>
  <si>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</si>
  <si>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</si>
  <si>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</si>
  <si>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</si>
  <si>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</si>
  <si>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</si>
  <si>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</si>
  <si>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</si>
  <si>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</si>
  <si>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</si>
  <si>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</si>
  <si>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</si>
  <si>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</si>
  <si>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</si>
  <si>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اقتصادی و خودکفایی آزادگان</t>
  </si>
  <si>
    <t>بانک ملت</t>
  </si>
  <si>
    <t>بانک‌پارسیان‌</t>
  </si>
  <si>
    <t>پارس‌ مینو</t>
  </si>
  <si>
    <t>پالایش نفت بندرعباس</t>
  </si>
  <si>
    <t>پتروشیمی بوعلی سینا</t>
  </si>
  <si>
    <t>پتروشیمی پردیس</t>
  </si>
  <si>
    <t>پتروشیمی جم</t>
  </si>
  <si>
    <t>پتروشیمی شازند</t>
  </si>
  <si>
    <t>توسعه‌معادن‌وفلزات‌</t>
  </si>
  <si>
    <t>ح . معدنی و صنعتی گل گهر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</si>
  <si>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</si>
  <si>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</si>
  <si>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</si>
  <si>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</si>
  <si>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</si>
  <si>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شرکت صنایع غذایی مینو شرق</t>
  </si>
  <si>
    <t>شوکو پارس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</si>
  <si>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</si>
  <si>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</si>
  <si>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</si>
  <si>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</si>
  <si>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</si>
  <si>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</si>
  <si>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</si>
  <si>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م .صنایع و معادن احیاء سپاهان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</si>
  <si>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</si>
  <si>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</si>
  <si>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</si>
  <si>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</si>
  <si>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</si>
  <si>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</si>
  <si>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</si>
  <si>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</si>
  <si>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</si>
  <si>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</si>
  <si>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</si>
  <si>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</si>
  <si>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</si>
  <si>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مشارکت دولتی10-شرایط خاص001226</t>
  </si>
  <si>
    <t>1400/12/26</t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</si>
  <si>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</si>
  <si>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</si>
  <si>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</si>
  <si>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</si>
  <si>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</si>
  <si>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</si>
  <si>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</si>
  <si>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</si>
  <si>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</si>
  <si>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</si>
  <si>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</si>
  <si>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</si>
  <si>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پتروشیمی نوری</t>
  </si>
  <si>
    <t>س. و خدمات مدیریت صند. ب کشوری</t>
  </si>
  <si>
    <t>1401/03/04</t>
  </si>
  <si>
    <t>1401/03/25</t>
  </si>
  <si>
    <t>توسعه سامانه ی نرم افزاری نگین</t>
  </si>
  <si>
    <t>عمران‌وتوسعه‌فارس‌</t>
  </si>
  <si>
    <t>ریل پرداز نو آفرین</t>
  </si>
  <si>
    <t>اختیارف.ت. حآفرین-3996-010621</t>
  </si>
  <si>
    <t>1401/06/21</t>
  </si>
  <si>
    <t>کالسیمین‌</t>
  </si>
  <si>
    <t xml:space="preserve">‫درآمد ناشی از تغییر قیمت اوراق بهادار                </t>
  </si>
  <si>
    <t>سرمایه گذاری تامین اجتماعی</t>
  </si>
  <si>
    <t>ح.سرمایه گذاری صندوق بازنشستگی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</si>
  <si>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</si>
  <si>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</si>
  <si>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</si>
  <si>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</si>
  <si>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ذوب آهن اصفهان</t>
  </si>
  <si>
    <t>تولیدمواداولیه‌داروپخش‌</t>
  </si>
  <si>
    <t>داروسازی‌ اکسیر</t>
  </si>
  <si>
    <t>سرمایه گذاری سبحان</t>
  </si>
  <si>
    <t>گروه‌بهمن‌</t>
  </si>
  <si>
    <t>پتروشیمی غدیر</t>
  </si>
  <si>
    <t>سیمان‌ شرق‌</t>
  </si>
  <si>
    <t>کلر پارس</t>
  </si>
  <si>
    <t>1400/11/10</t>
  </si>
  <si>
    <t>1400/12/23</t>
  </si>
  <si>
    <t>1400/12/24</t>
  </si>
  <si>
    <t>1400/12/18</t>
  </si>
  <si>
    <t>1400/11/03</t>
  </si>
  <si>
    <t>1400/11/09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</si>
  <si>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</si>
  <si>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</si>
  <si>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</si>
  <si>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</si>
  <si>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</si>
  <si>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</si>
  <si>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‫اطلاعات آماری مرتبط با اوراق اختیار فروش تبعی خریداری شده توسط صندوق سرمایه گذاری:</t>
  </si>
  <si>
    <t>کارخانجات‌ قند قزوین‌</t>
  </si>
  <si>
    <t>توسعه معدنی و صنعتی صبانور</t>
  </si>
  <si>
    <t>بهمن  دیزل</t>
  </si>
  <si>
    <t>صندوق پالایشی یکم-سهام</t>
  </si>
  <si>
    <t>1401/01/24</t>
  </si>
  <si>
    <t>داروسازی‌ ابوریحان‌</t>
  </si>
  <si>
    <t>بیمه پارسیان</t>
  </si>
  <si>
    <t>داروسازی شهید قاضی</t>
  </si>
  <si>
    <t>شیشه سازی مینا</t>
  </si>
  <si>
    <t>سیمان آبیک</t>
  </si>
  <si>
    <t>تامین سرمایه نوین</t>
  </si>
  <si>
    <t>پتروشیمی تندگویان</t>
  </si>
  <si>
    <t>صنایع‌کاغذسازی‌کاوه‌</t>
  </si>
  <si>
    <t>سایپا</t>
  </si>
  <si>
    <t>پتروشیمی‌شیراز</t>
  </si>
  <si>
    <t>صنایع پتروشیمی کرمانشاه</t>
  </si>
  <si>
    <t>فولاد آلیاژی ایران</t>
  </si>
  <si>
    <t>شیشه‌ همدان‌</t>
  </si>
  <si>
    <t>تاریخ سر رسید</t>
  </si>
  <si>
    <t>1401/02/28</t>
  </si>
  <si>
    <t>کاشی‌ وسرامیک‌ حافظ‌</t>
  </si>
  <si>
    <t>تامین سرمایه خلیج فارس</t>
  </si>
  <si>
    <t>ح . داروسازی‌ اکسیر</t>
  </si>
  <si>
    <t>کاشی‌ الوند</t>
  </si>
  <si>
    <t>سرمایه گذاری دارویی تامین</t>
  </si>
  <si>
    <t>ح . توسعه‌معادن‌وفلزات‌</t>
  </si>
  <si>
    <t>1401/03/11</t>
  </si>
  <si>
    <t>1401/03/16</t>
  </si>
  <si>
    <t>1401/03/18</t>
  </si>
  <si>
    <t>1401/03/31</t>
  </si>
  <si>
    <t>1401/03/02</t>
  </si>
  <si>
    <t>1401/03/17</t>
  </si>
  <si>
    <t>1401/03/07</t>
  </si>
  <si>
    <t>1401/03/29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</si>
  <si>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</si>
  <si>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</si>
  <si>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</si>
  <si>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</si>
  <si>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</si>
  <si>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صندوق س. پارند پایدار سپهر</t>
  </si>
  <si>
    <t>پتروشیمی خراسان</t>
  </si>
  <si>
    <t>سرمایه‌گذاری‌ سپه‌</t>
  </si>
  <si>
    <t>پالایش نفت اصفهان</t>
  </si>
  <si>
    <t>گروه مدیریت سرمایه گذاری امید</t>
  </si>
  <si>
    <t>پست بانک ایران</t>
  </si>
  <si>
    <t>اسنادخزانه-م2بودجه99-011019</t>
  </si>
  <si>
    <t>بله</t>
  </si>
  <si>
    <t>اسنادخزانه-م1بودجه99-010621</t>
  </si>
  <si>
    <t>1399/09/01</t>
  </si>
  <si>
    <t>اسنادخزانه-م17بودجه98-010512</t>
  </si>
  <si>
    <t>1401/04/08</t>
  </si>
  <si>
    <t>1401/04/21</t>
  </si>
  <si>
    <t>1401/04/22</t>
  </si>
  <si>
    <t>1401/04/16</t>
  </si>
  <si>
    <t>1401/04/28</t>
  </si>
  <si>
    <t>1401/04/18</t>
  </si>
  <si>
    <t>1401/04/30</t>
  </si>
  <si>
    <t>1401/04/29</t>
  </si>
  <si>
    <t>1401/04/11</t>
  </si>
  <si>
    <t>1401/04/15</t>
  </si>
  <si>
    <t>‫1401/05/31</t>
  </si>
  <si>
    <t>ح . س.نفت وگازوپتروشیمی تأمین</t>
  </si>
  <si>
    <t>ح . داروسازی شهید قاضی</t>
  </si>
  <si>
    <t>گواهی سپرده بانکی بانک پاسارگاد</t>
  </si>
  <si>
    <t>1403/05/19</t>
  </si>
  <si>
    <t>خیر</t>
  </si>
  <si>
    <t>1402/05/06</t>
  </si>
  <si>
    <t>بانک پاسارگاد</t>
  </si>
  <si>
    <t>1403/05/06</t>
  </si>
  <si>
    <t>بانک سامان قم</t>
  </si>
  <si>
    <t>9001.111.80008500.1</t>
  </si>
  <si>
    <t>سپرده بلند مدت</t>
  </si>
  <si>
    <t>1401/05/15</t>
  </si>
  <si>
    <t>1401/05/11</t>
  </si>
  <si>
    <t>1401/05/30</t>
  </si>
  <si>
    <t>‫برای ماه منتهی به 1401/06/31</t>
  </si>
  <si>
    <t>‫1401/06/31</t>
  </si>
  <si>
    <t>حفاری شمال</t>
  </si>
  <si>
    <t>روغن‌ نباتی‌ ناب</t>
  </si>
  <si>
    <t>نفت سپاهان</t>
  </si>
  <si>
    <t>ویتانا</t>
  </si>
  <si>
    <t>ح.بیمه پارسیان</t>
  </si>
  <si>
    <t>کارخانجات‌تولیدی‌شیشه‌رازی‌</t>
  </si>
  <si>
    <t>ح . سرمایه‌گذاری‌ ملی‌ایران‌</t>
  </si>
  <si>
    <t>1403/06/19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</si>
  <si>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</si>
  <si>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</si>
  <si>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</si>
  <si>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</si>
  <si>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</si>
  <si>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</si>
  <si>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1401/06/23</t>
  </si>
  <si>
    <t>1401/06/12</t>
  </si>
  <si>
    <t>1401/06/29</t>
  </si>
  <si>
    <t>1401/06/05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</si>
</sst>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2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37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10" workbookViewId="0">
      <selection activeCell="B27" sqref="B27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29" t="s">
        <v>105</v>
      </c>
      <c r="B22" s="30"/>
      <c r="C22" s="30"/>
      <c r="D22" s="30"/>
      <c r="E22" s="30"/>
      <c r="F22" s="30"/>
      <c r="G22" s="30"/>
      <c r="H22" s="30"/>
      <c r="I22" s="30"/>
      <c r="J22" s="30"/>
    </row>
    <row r="23" spans="1:10" ht="39.950000000000003" customHeight="1" x14ac:dyDescent="0.45">
      <c r="A23" s="29" t="s">
        <v>0</v>
      </c>
      <c r="B23" s="30"/>
      <c r="C23" s="30"/>
      <c r="D23" s="30"/>
      <c r="E23" s="30"/>
      <c r="F23" s="30"/>
      <c r="G23" s="30"/>
      <c r="H23" s="30"/>
      <c r="I23" s="30"/>
      <c r="J23" s="30"/>
    </row>
    <row r="24" spans="1:10" ht="39.950000000000003" customHeight="1" x14ac:dyDescent="0.45">
      <c r="A24" s="29" t="s">
        <v>245</v>
      </c>
      <c r="B24" s="30"/>
      <c r="C24" s="30"/>
      <c r="D24" s="30"/>
      <c r="E24" s="30"/>
      <c r="F24" s="30"/>
      <c r="G24" s="30"/>
      <c r="H24" s="30"/>
      <c r="I24" s="30"/>
      <c r="J24" s="30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6"/>
  <sheetViews>
    <sheetView rightToLeft="1" workbookViewId="0">
      <selection activeCell="A24" sqref="A24:J24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37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100000000000001" customHeight="1" x14ac:dyDescent="0.45">
      <c r="A2" s="37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0.100000000000001" customHeight="1" x14ac:dyDescent="0.45">
      <c r="A3" s="37" t="s">
        <v>245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5" spans="1:19" ht="21" x14ac:dyDescent="0.45">
      <c r="A5" s="31" t="s">
        <v>165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7" spans="1:19" ht="21" x14ac:dyDescent="0.45">
      <c r="I7" s="32" t="s">
        <v>53</v>
      </c>
      <c r="J7" s="33"/>
      <c r="K7" s="33"/>
      <c r="L7" s="33"/>
      <c r="M7" s="33"/>
      <c r="O7" s="32" t="s">
        <v>246</v>
      </c>
      <c r="P7" s="33"/>
      <c r="Q7" s="33"/>
      <c r="R7" s="33"/>
      <c r="S7" s="33"/>
    </row>
    <row r="8" spans="1:19" ht="42" x14ac:dyDescent="0.45">
      <c r="A8" s="23" t="s">
        <v>47</v>
      </c>
      <c r="C8" s="8" t="s">
        <v>120</v>
      </c>
      <c r="E8" s="8" t="s">
        <v>188</v>
      </c>
      <c r="G8" s="8" t="s">
        <v>40</v>
      </c>
      <c r="I8" s="8" t="s">
        <v>60</v>
      </c>
      <c r="K8" s="8" t="s">
        <v>58</v>
      </c>
      <c r="M8" s="8" t="s">
        <v>61</v>
      </c>
      <c r="O8" s="8" t="s">
        <v>60</v>
      </c>
      <c r="Q8" s="8" t="s">
        <v>58</v>
      </c>
      <c r="S8" s="8" t="s">
        <v>61</v>
      </c>
    </row>
    <row r="9" spans="1:19" s="19" customFormat="1" ht="18.75" x14ac:dyDescent="0.25">
      <c r="A9" s="19" t="s">
        <v>118</v>
      </c>
      <c r="C9" s="19" t="s">
        <v>117</v>
      </c>
      <c r="E9" s="19" t="s">
        <v>119</v>
      </c>
      <c r="G9" s="12">
        <v>15</v>
      </c>
      <c r="I9" s="12">
        <v>0</v>
      </c>
      <c r="K9" s="12" t="s">
        <v>117</v>
      </c>
      <c r="M9" s="12">
        <v>0</v>
      </c>
      <c r="O9" s="12">
        <v>591662125</v>
      </c>
      <c r="Q9" s="12" t="s">
        <v>117</v>
      </c>
      <c r="S9" s="12">
        <v>591662125</v>
      </c>
    </row>
    <row r="10" spans="1:19" s="19" customFormat="1" ht="18.75" x14ac:dyDescent="0.25">
      <c r="A10" s="19" t="s">
        <v>107</v>
      </c>
      <c r="C10" s="12">
        <v>17</v>
      </c>
      <c r="E10" s="19" t="s">
        <v>117</v>
      </c>
      <c r="G10" s="12">
        <v>0</v>
      </c>
      <c r="I10" s="12">
        <v>577185</v>
      </c>
      <c r="K10" s="12">
        <v>0</v>
      </c>
      <c r="M10" s="12">
        <v>577185</v>
      </c>
      <c r="O10" s="12">
        <v>527306083</v>
      </c>
      <c r="Q10" s="12">
        <v>0</v>
      </c>
      <c r="S10" s="12">
        <v>527306083</v>
      </c>
    </row>
    <row r="11" spans="1:19" ht="18.75" x14ac:dyDescent="0.45">
      <c r="A11" s="19" t="s">
        <v>111</v>
      </c>
      <c r="B11" s="19"/>
      <c r="C11" s="12">
        <v>27</v>
      </c>
      <c r="D11" s="19"/>
      <c r="E11" s="19" t="s">
        <v>117</v>
      </c>
      <c r="F11" s="19"/>
      <c r="G11" s="12">
        <v>0</v>
      </c>
      <c r="H11" s="19"/>
      <c r="I11" s="12">
        <v>8662681</v>
      </c>
      <c r="J11" s="19"/>
      <c r="K11" s="12">
        <v>0</v>
      </c>
      <c r="L11" s="19"/>
      <c r="M11" s="12">
        <v>8662681</v>
      </c>
      <c r="N11" s="19"/>
      <c r="O11" s="12">
        <v>88589253</v>
      </c>
      <c r="P11" s="19"/>
      <c r="Q11" s="12">
        <v>0</v>
      </c>
      <c r="R11" s="19"/>
      <c r="S11" s="12">
        <v>88589253</v>
      </c>
    </row>
    <row r="12" spans="1:19" ht="18.75" x14ac:dyDescent="0.45">
      <c r="A12" s="19" t="s">
        <v>114</v>
      </c>
      <c r="B12" s="19"/>
      <c r="C12" s="12">
        <v>31</v>
      </c>
      <c r="D12" s="19"/>
      <c r="E12" s="19" t="s">
        <v>117</v>
      </c>
      <c r="F12" s="19"/>
      <c r="G12" s="12">
        <v>0</v>
      </c>
      <c r="H12" s="19"/>
      <c r="I12" s="12">
        <v>144454</v>
      </c>
      <c r="J12" s="19"/>
      <c r="K12" s="12">
        <v>0</v>
      </c>
      <c r="L12" s="19"/>
      <c r="M12" s="12">
        <v>144454</v>
      </c>
      <c r="N12" s="19"/>
      <c r="O12" s="12">
        <v>1125116</v>
      </c>
      <c r="P12" s="19"/>
      <c r="Q12" s="12">
        <v>0</v>
      </c>
      <c r="R12" s="19"/>
      <c r="S12" s="12">
        <v>1125116</v>
      </c>
    </row>
    <row r="13" spans="1:19" ht="18.75" x14ac:dyDescent="0.45">
      <c r="A13" s="19" t="s">
        <v>239</v>
      </c>
      <c r="B13" s="19"/>
      <c r="C13" s="12">
        <v>15</v>
      </c>
      <c r="D13" s="19"/>
      <c r="E13" s="19" t="s">
        <v>117</v>
      </c>
      <c r="F13" s="19"/>
      <c r="G13" s="12">
        <v>22</v>
      </c>
      <c r="H13" s="19"/>
      <c r="I13" s="12">
        <v>934246566</v>
      </c>
      <c r="J13" s="19"/>
      <c r="K13" s="12">
        <v>0</v>
      </c>
      <c r="L13" s="19"/>
      <c r="M13" s="12">
        <v>934246566</v>
      </c>
      <c r="N13" s="19"/>
      <c r="O13" s="12">
        <v>1416438342</v>
      </c>
      <c r="P13" s="19"/>
      <c r="Q13" s="12">
        <v>4320480</v>
      </c>
      <c r="R13" s="19"/>
      <c r="S13" s="12">
        <v>1412117862</v>
      </c>
    </row>
    <row r="14" spans="1:19" ht="18.75" x14ac:dyDescent="0.45">
      <c r="A14" s="19" t="s">
        <v>258</v>
      </c>
      <c r="B14" s="19"/>
      <c r="C14" s="12">
        <v>17</v>
      </c>
      <c r="D14" s="19"/>
      <c r="E14" s="19" t="s">
        <v>117</v>
      </c>
      <c r="F14" s="19"/>
      <c r="G14" s="12">
        <v>10</v>
      </c>
      <c r="H14" s="19"/>
      <c r="I14" s="12">
        <v>4107</v>
      </c>
      <c r="J14" s="19"/>
      <c r="K14" s="12">
        <v>19</v>
      </c>
      <c r="L14" s="19"/>
      <c r="M14" s="12">
        <v>4088</v>
      </c>
      <c r="N14" s="19"/>
      <c r="O14" s="12">
        <v>4107</v>
      </c>
      <c r="P14" s="19"/>
      <c r="Q14" s="12">
        <v>19</v>
      </c>
      <c r="R14" s="19"/>
      <c r="S14" s="12">
        <v>4088</v>
      </c>
    </row>
    <row r="15" spans="1:19" ht="19.5" thickBot="1" x14ac:dyDescent="0.5">
      <c r="A15" s="3" t="s">
        <v>13</v>
      </c>
      <c r="I15" s="3">
        <f>SUM(I9:I14)</f>
        <v>943634993</v>
      </c>
      <c r="K15" s="3">
        <f>SUM(K9:K14)</f>
        <v>19</v>
      </c>
      <c r="M15" s="3">
        <f>SUM(M9:M14)</f>
        <v>943634974</v>
      </c>
      <c r="O15" s="3">
        <f>SUM(O9:O14)</f>
        <v>2625125026</v>
      </c>
      <c r="Q15" s="3">
        <f>SUM(Q9:Q14)</f>
        <v>4320499</v>
      </c>
      <c r="S15" s="3">
        <f>SUM(S9:S14)</f>
        <v>2620804527</v>
      </c>
    </row>
    <row r="16" spans="1:19" ht="19.5" thickTop="1" x14ac:dyDescent="0.45">
      <c r="I16" s="4"/>
      <c r="K16" s="4"/>
      <c r="M16" s="4"/>
      <c r="O16" s="4"/>
      <c r="Q16" s="4"/>
      <c r="S16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5"/>
  <sheetViews>
    <sheetView rightToLeft="1" view="pageLayout" topLeftCell="A55" zoomScaleNormal="100" workbookViewId="0">
      <selection activeCell="A24" sqref="A24:J24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7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28515625" style="1" bestFit="1" customWidth="1"/>
    <col min="16" max="16" width="1.42578125" style="1" customWidth="1"/>
    <col min="17" max="17" width="16.85546875" style="1" bestFit="1" customWidth="1"/>
    <col min="18" max="16384" width="9.140625" style="1"/>
  </cols>
  <sheetData>
    <row r="1" spans="1:17" ht="21" x14ac:dyDescent="0.45">
      <c r="A1" s="31" t="s">
        <v>142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45">
      <c r="C2" s="32" t="s">
        <v>53</v>
      </c>
      <c r="D2" s="33"/>
      <c r="E2" s="33"/>
      <c r="F2" s="33"/>
      <c r="G2" s="33"/>
      <c r="H2" s="33"/>
      <c r="I2" s="33"/>
      <c r="K2" s="32" t="s">
        <v>246</v>
      </c>
      <c r="L2" s="33"/>
      <c r="M2" s="33"/>
      <c r="N2" s="33"/>
      <c r="O2" s="33"/>
      <c r="P2" s="33"/>
      <c r="Q2" s="33"/>
    </row>
    <row r="3" spans="1:17" ht="42" x14ac:dyDescent="0.45">
      <c r="A3" s="9" t="s">
        <v>47</v>
      </c>
      <c r="C3" s="8" t="s">
        <v>5</v>
      </c>
      <c r="E3" s="8" t="s">
        <v>7</v>
      </c>
      <c r="G3" s="8" t="s">
        <v>63</v>
      </c>
      <c r="I3" s="8" t="s">
        <v>66</v>
      </c>
      <c r="K3" s="8" t="s">
        <v>5</v>
      </c>
      <c r="M3" s="8" t="s">
        <v>7</v>
      </c>
      <c r="O3" s="8" t="s">
        <v>63</v>
      </c>
      <c r="Q3" s="8" t="s">
        <v>66</v>
      </c>
    </row>
    <row r="4" spans="1:17" s="19" customFormat="1" ht="18.75" x14ac:dyDescent="0.25">
      <c r="A4" s="19" t="s">
        <v>141</v>
      </c>
      <c r="C4" s="12">
        <v>1866914</v>
      </c>
      <c r="E4" s="12">
        <v>31548699648</v>
      </c>
      <c r="G4" s="12">
        <v>33404505510</v>
      </c>
      <c r="I4" s="12">
        <v>-1855805861</v>
      </c>
      <c r="K4" s="12">
        <v>1866914</v>
      </c>
      <c r="M4" s="12">
        <v>31548699648</v>
      </c>
      <c r="O4" s="12">
        <v>30475212156</v>
      </c>
      <c r="Q4" s="12">
        <v>1073487492</v>
      </c>
    </row>
    <row r="5" spans="1:17" s="19" customFormat="1" ht="18.75" x14ac:dyDescent="0.25">
      <c r="A5" s="19" t="s">
        <v>193</v>
      </c>
      <c r="C5" s="12">
        <v>697040</v>
      </c>
      <c r="E5" s="12">
        <v>16594778057</v>
      </c>
      <c r="G5" s="12">
        <v>16407697052</v>
      </c>
      <c r="I5" s="12">
        <v>187081005</v>
      </c>
      <c r="K5" s="12">
        <v>697040</v>
      </c>
      <c r="M5" s="12">
        <v>16594778057</v>
      </c>
      <c r="O5" s="12">
        <v>18662712357</v>
      </c>
      <c r="Q5" s="12">
        <v>-2067934299</v>
      </c>
    </row>
    <row r="6" spans="1:17" s="19" customFormat="1" ht="18.75" x14ac:dyDescent="0.25">
      <c r="A6" s="19" t="s">
        <v>190</v>
      </c>
      <c r="C6" s="12">
        <v>9224230</v>
      </c>
      <c r="E6" s="12">
        <v>46121809532</v>
      </c>
      <c r="G6" s="12">
        <v>47608397586</v>
      </c>
      <c r="I6" s="12">
        <v>-1486588053</v>
      </c>
      <c r="K6" s="12">
        <v>9224230</v>
      </c>
      <c r="M6" s="12">
        <v>46121809532</v>
      </c>
      <c r="O6" s="12">
        <v>47197567084</v>
      </c>
      <c r="Q6" s="12">
        <v>-1075757551</v>
      </c>
    </row>
    <row r="7" spans="1:17" s="19" customFormat="1" ht="18.75" x14ac:dyDescent="0.25">
      <c r="A7" s="19" t="s">
        <v>211</v>
      </c>
      <c r="C7" s="12">
        <v>4115984</v>
      </c>
      <c r="E7" s="12">
        <v>16365975580</v>
      </c>
      <c r="G7" s="12">
        <v>16134319616</v>
      </c>
      <c r="I7" s="12">
        <v>231655964</v>
      </c>
      <c r="K7" s="12">
        <v>4115984</v>
      </c>
      <c r="M7" s="12">
        <v>16365975580</v>
      </c>
      <c r="O7" s="12">
        <v>18446704120</v>
      </c>
      <c r="Q7" s="12">
        <v>-2080728539</v>
      </c>
    </row>
    <row r="8" spans="1:17" s="19" customFormat="1" ht="18.75" x14ac:dyDescent="0.25">
      <c r="A8" s="19" t="s">
        <v>91</v>
      </c>
      <c r="C8" s="12">
        <v>49446057</v>
      </c>
      <c r="E8" s="12">
        <v>185253333809</v>
      </c>
      <c r="G8" s="12">
        <v>188743115369</v>
      </c>
      <c r="I8" s="12">
        <v>-3489781559</v>
      </c>
      <c r="K8" s="12">
        <v>49446057</v>
      </c>
      <c r="M8" s="12">
        <v>185253333809</v>
      </c>
      <c r="O8" s="12">
        <v>208930392710</v>
      </c>
      <c r="Q8" s="12">
        <v>-23677058900</v>
      </c>
    </row>
    <row r="9" spans="1:17" s="19" customFormat="1" ht="18.75" x14ac:dyDescent="0.25">
      <c r="A9" s="19" t="s">
        <v>152</v>
      </c>
      <c r="C9" s="12">
        <v>4280280</v>
      </c>
      <c r="E9" s="12">
        <v>13147370112</v>
      </c>
      <c r="G9" s="12">
        <v>14847698171</v>
      </c>
      <c r="I9" s="12">
        <v>-1700328058</v>
      </c>
      <c r="K9" s="12">
        <v>4280280</v>
      </c>
      <c r="M9" s="12">
        <v>13147370112</v>
      </c>
      <c r="O9" s="12">
        <v>16489860710</v>
      </c>
      <c r="Q9" s="12">
        <v>-3342490597</v>
      </c>
    </row>
    <row r="10" spans="1:17" s="19" customFormat="1" ht="18.75" x14ac:dyDescent="0.25">
      <c r="A10" s="19" t="s">
        <v>128</v>
      </c>
      <c r="C10" s="12">
        <v>50129401</v>
      </c>
      <c r="E10" s="12">
        <v>176402203966</v>
      </c>
      <c r="G10" s="12">
        <v>180737512369</v>
      </c>
      <c r="I10" s="12">
        <v>-4335308402</v>
      </c>
      <c r="K10" s="12">
        <v>50129401</v>
      </c>
      <c r="M10" s="12">
        <v>176402203966</v>
      </c>
      <c r="O10" s="12">
        <v>221311415188</v>
      </c>
      <c r="Q10" s="12">
        <v>-44909211221</v>
      </c>
    </row>
    <row r="11" spans="1:17" s="19" customFormat="1" ht="18.75" x14ac:dyDescent="0.25">
      <c r="A11" s="19" t="s">
        <v>253</v>
      </c>
      <c r="C11" s="12">
        <v>372000</v>
      </c>
      <c r="E11" s="12">
        <v>1214009407</v>
      </c>
      <c r="G11" s="12">
        <v>2654964000</v>
      </c>
      <c r="I11" s="12">
        <v>-1440954592</v>
      </c>
      <c r="K11" s="12">
        <v>372000</v>
      </c>
      <c r="M11" s="12">
        <v>1214009407</v>
      </c>
      <c r="O11" s="12">
        <v>2654964000</v>
      </c>
      <c r="Q11" s="12">
        <v>-1440954592</v>
      </c>
    </row>
    <row r="12" spans="1:17" s="19" customFormat="1" ht="18.75" x14ac:dyDescent="0.25">
      <c r="A12" s="19" t="s">
        <v>93</v>
      </c>
      <c r="C12" s="12">
        <v>8682500</v>
      </c>
      <c r="E12" s="12">
        <v>93385679332</v>
      </c>
      <c r="G12" s="12">
        <v>97183248547</v>
      </c>
      <c r="I12" s="12">
        <v>-3797569214</v>
      </c>
      <c r="K12" s="12">
        <v>8682500</v>
      </c>
      <c r="M12" s="12">
        <v>93385679332</v>
      </c>
      <c r="O12" s="12">
        <v>99371712750</v>
      </c>
      <c r="Q12" s="12">
        <v>-5986033417</v>
      </c>
    </row>
    <row r="13" spans="1:17" s="19" customFormat="1" ht="18.75" x14ac:dyDescent="0.25">
      <c r="A13" s="19" t="s">
        <v>92</v>
      </c>
      <c r="C13" s="12">
        <v>3348000</v>
      </c>
      <c r="E13" s="12">
        <v>14254164070</v>
      </c>
      <c r="G13" s="12">
        <v>13486221090</v>
      </c>
      <c r="I13" s="12">
        <v>767942980</v>
      </c>
      <c r="K13" s="12">
        <v>3348000</v>
      </c>
      <c r="M13" s="12">
        <v>14254164070</v>
      </c>
      <c r="O13" s="12">
        <v>14077879650</v>
      </c>
      <c r="Q13" s="12">
        <v>176284420</v>
      </c>
    </row>
    <row r="14" spans="1:17" s="19" customFormat="1" ht="18.75" x14ac:dyDescent="0.25">
      <c r="A14" s="19" t="s">
        <v>146</v>
      </c>
      <c r="C14" s="12">
        <v>19355645</v>
      </c>
      <c r="E14" s="12">
        <v>258784441369</v>
      </c>
      <c r="G14" s="12">
        <v>268981895193</v>
      </c>
      <c r="I14" s="12">
        <v>-10197453823</v>
      </c>
      <c r="K14" s="12">
        <v>19355645</v>
      </c>
      <c r="M14" s="12">
        <v>258784441369</v>
      </c>
      <c r="O14" s="12">
        <v>256386204844</v>
      </c>
      <c r="Q14" s="12">
        <v>2398236525</v>
      </c>
    </row>
    <row r="15" spans="1:17" s="19" customFormat="1" ht="18.75" x14ac:dyDescent="0.25">
      <c r="A15" s="19" t="s">
        <v>213</v>
      </c>
      <c r="C15" s="12">
        <v>3625816</v>
      </c>
      <c r="E15" s="12">
        <v>42746314802</v>
      </c>
      <c r="G15" s="12">
        <v>45377411750</v>
      </c>
      <c r="I15" s="12">
        <v>-2631096947</v>
      </c>
      <c r="K15" s="12">
        <v>3625816</v>
      </c>
      <c r="M15" s="12">
        <v>42746314802</v>
      </c>
      <c r="O15" s="12">
        <v>50046402642</v>
      </c>
      <c r="Q15" s="12">
        <v>-7300087839</v>
      </c>
    </row>
    <row r="16" spans="1:17" s="19" customFormat="1" ht="18.75" x14ac:dyDescent="0.25">
      <c r="A16" s="19" t="s">
        <v>81</v>
      </c>
      <c r="C16" s="12">
        <v>48379418</v>
      </c>
      <c r="E16" s="12">
        <v>77667870147</v>
      </c>
      <c r="G16" s="12">
        <v>88296105009</v>
      </c>
      <c r="I16" s="12">
        <v>-10628234861</v>
      </c>
      <c r="K16" s="12">
        <v>48379418</v>
      </c>
      <c r="M16" s="12">
        <v>77667870147</v>
      </c>
      <c r="O16" s="12">
        <v>83679315186</v>
      </c>
      <c r="Q16" s="12">
        <v>-6011445038</v>
      </c>
    </row>
    <row r="17" spans="1:17" s="19" customFormat="1" ht="18.75" x14ac:dyDescent="0.25">
      <c r="A17" s="19" t="s">
        <v>214</v>
      </c>
      <c r="C17" s="12">
        <v>5014151</v>
      </c>
      <c r="E17" s="12">
        <v>20435698886</v>
      </c>
      <c r="G17" s="12">
        <v>20684914726</v>
      </c>
      <c r="I17" s="12">
        <v>-249215839</v>
      </c>
      <c r="K17" s="12">
        <v>5014151</v>
      </c>
      <c r="M17" s="12">
        <v>20435698886</v>
      </c>
      <c r="O17" s="12">
        <v>21934641362</v>
      </c>
      <c r="Q17" s="12">
        <v>-1498942475</v>
      </c>
    </row>
    <row r="18" spans="1:17" s="19" customFormat="1" ht="18.75" x14ac:dyDescent="0.25">
      <c r="A18" s="19" t="s">
        <v>80</v>
      </c>
      <c r="C18" s="12">
        <v>14843402</v>
      </c>
      <c r="E18" s="12">
        <v>38923910953</v>
      </c>
      <c r="G18" s="12">
        <v>46021106241</v>
      </c>
      <c r="I18" s="12">
        <v>-7097195287</v>
      </c>
      <c r="K18" s="12">
        <v>14843402</v>
      </c>
      <c r="M18" s="12">
        <v>38923910953</v>
      </c>
      <c r="O18" s="12">
        <v>43701218603</v>
      </c>
      <c r="Q18" s="12">
        <v>-4777307649</v>
      </c>
    </row>
    <row r="19" spans="1:17" s="19" customFormat="1" ht="18.75" x14ac:dyDescent="0.25">
      <c r="A19" s="19" t="s">
        <v>102</v>
      </c>
      <c r="C19" s="12">
        <v>8900000</v>
      </c>
      <c r="E19" s="12">
        <v>80950461750</v>
      </c>
      <c r="G19" s="12">
        <v>88457767048</v>
      </c>
      <c r="I19" s="12">
        <v>-7507305298</v>
      </c>
      <c r="K19" s="12">
        <v>8900000</v>
      </c>
      <c r="M19" s="12">
        <v>80950461750</v>
      </c>
      <c r="O19" s="12">
        <v>97471549656</v>
      </c>
      <c r="Q19" s="12">
        <v>-16521087906</v>
      </c>
    </row>
    <row r="20" spans="1:17" s="19" customFormat="1" ht="18.75" x14ac:dyDescent="0.25">
      <c r="A20" s="19" t="s">
        <v>99</v>
      </c>
      <c r="C20" s="12">
        <v>25917774</v>
      </c>
      <c r="E20" s="12">
        <v>128560180591</v>
      </c>
      <c r="G20" s="12">
        <v>136289249564</v>
      </c>
      <c r="I20" s="12">
        <v>-7729068972</v>
      </c>
      <c r="K20" s="12">
        <v>25917774</v>
      </c>
      <c r="M20" s="12">
        <v>128560180591</v>
      </c>
      <c r="O20" s="12">
        <v>140014457339</v>
      </c>
      <c r="Q20" s="12">
        <v>-11454276747</v>
      </c>
    </row>
    <row r="21" spans="1:17" s="19" customFormat="1" ht="18.75" x14ac:dyDescent="0.25">
      <c r="A21" s="19" t="s">
        <v>98</v>
      </c>
      <c r="C21" s="12">
        <v>32029647</v>
      </c>
      <c r="E21" s="12">
        <v>71637908850</v>
      </c>
      <c r="G21" s="12">
        <v>77660521426</v>
      </c>
      <c r="I21" s="12">
        <v>-6022612575</v>
      </c>
      <c r="K21" s="12">
        <v>32029647</v>
      </c>
      <c r="M21" s="12">
        <v>71637908850</v>
      </c>
      <c r="O21" s="12">
        <v>110903041187</v>
      </c>
      <c r="Q21" s="12">
        <v>-39265132336</v>
      </c>
    </row>
    <row r="22" spans="1:17" s="19" customFormat="1" ht="18.75" x14ac:dyDescent="0.25">
      <c r="A22" s="19" t="s">
        <v>148</v>
      </c>
      <c r="C22" s="12">
        <v>2665789</v>
      </c>
      <c r="E22" s="12">
        <v>31004152398</v>
      </c>
      <c r="G22" s="12">
        <v>30739159643</v>
      </c>
      <c r="I22" s="12">
        <v>264992755</v>
      </c>
      <c r="K22" s="12">
        <v>2665789</v>
      </c>
      <c r="M22" s="12">
        <v>31004152398</v>
      </c>
      <c r="O22" s="12">
        <v>35770679945</v>
      </c>
      <c r="Q22" s="12">
        <v>-4766527546</v>
      </c>
    </row>
    <row r="23" spans="1:17" s="19" customFormat="1" ht="18.75" x14ac:dyDescent="0.25">
      <c r="A23" s="19" t="s">
        <v>100</v>
      </c>
      <c r="C23" s="12">
        <v>37969428</v>
      </c>
      <c r="E23" s="12">
        <v>191737030309</v>
      </c>
      <c r="G23" s="12">
        <v>192491900507</v>
      </c>
      <c r="I23" s="12">
        <v>-754870197</v>
      </c>
      <c r="K23" s="12">
        <v>37969428</v>
      </c>
      <c r="M23" s="12">
        <v>191737030309</v>
      </c>
      <c r="O23" s="12">
        <v>210395854972</v>
      </c>
      <c r="Q23" s="12">
        <v>-18658824662</v>
      </c>
    </row>
    <row r="24" spans="1:17" s="19" customFormat="1" ht="18.75" x14ac:dyDescent="0.25">
      <c r="A24" s="19" t="s">
        <v>170</v>
      </c>
      <c r="C24" s="12">
        <v>9589094</v>
      </c>
      <c r="E24" s="12">
        <v>38433180807</v>
      </c>
      <c r="G24" s="12">
        <v>41691253525</v>
      </c>
      <c r="I24" s="12">
        <v>-3258072717</v>
      </c>
      <c r="K24" s="12">
        <v>9589094</v>
      </c>
      <c r="M24" s="12">
        <v>38433180807</v>
      </c>
      <c r="O24" s="12">
        <v>49757547257</v>
      </c>
      <c r="Q24" s="12">
        <v>-11324366449</v>
      </c>
    </row>
    <row r="25" spans="1:17" s="19" customFormat="1" ht="18.75" x14ac:dyDescent="0.25">
      <c r="A25" s="19" t="s">
        <v>183</v>
      </c>
      <c r="C25" s="12">
        <v>19000000</v>
      </c>
      <c r="E25" s="12">
        <v>34166492550</v>
      </c>
      <c r="G25" s="12">
        <v>39794803650</v>
      </c>
      <c r="I25" s="12">
        <v>-5628311100</v>
      </c>
      <c r="K25" s="12">
        <v>19000000</v>
      </c>
      <c r="M25" s="12">
        <v>34166492550</v>
      </c>
      <c r="O25" s="12">
        <v>38412213111</v>
      </c>
      <c r="Q25" s="12">
        <v>-4245720561</v>
      </c>
    </row>
    <row r="26" spans="1:17" s="19" customFormat="1" ht="18.75" x14ac:dyDescent="0.25">
      <c r="A26" s="19" t="s">
        <v>103</v>
      </c>
      <c r="C26" s="12">
        <v>3975748</v>
      </c>
      <c r="E26" s="12">
        <v>88408304737</v>
      </c>
      <c r="G26" s="12">
        <v>98745973916</v>
      </c>
      <c r="I26" s="12">
        <v>-10337669178</v>
      </c>
      <c r="K26" s="12">
        <v>3975748</v>
      </c>
      <c r="M26" s="12">
        <v>88408304737</v>
      </c>
      <c r="O26" s="12">
        <v>98745973916</v>
      </c>
      <c r="Q26" s="12">
        <v>-10337669178</v>
      </c>
    </row>
    <row r="27" spans="1:17" s="19" customFormat="1" ht="18.75" x14ac:dyDescent="0.25">
      <c r="A27" s="19" t="s">
        <v>88</v>
      </c>
      <c r="C27" s="12">
        <v>20445008</v>
      </c>
      <c r="E27" s="12">
        <v>90825096744</v>
      </c>
      <c r="G27" s="12">
        <v>99990932195</v>
      </c>
      <c r="I27" s="12">
        <v>-9165835450</v>
      </c>
      <c r="K27" s="12">
        <v>20445008</v>
      </c>
      <c r="M27" s="12">
        <v>90825096744</v>
      </c>
      <c r="O27" s="12">
        <v>86498001782</v>
      </c>
      <c r="Q27" s="12">
        <v>4327094962</v>
      </c>
    </row>
    <row r="28" spans="1:17" s="19" customFormat="1" ht="18.75" x14ac:dyDescent="0.25">
      <c r="A28" s="19" t="s">
        <v>90</v>
      </c>
      <c r="C28" s="12">
        <v>10337968</v>
      </c>
      <c r="E28" s="12">
        <v>102867335474</v>
      </c>
      <c r="G28" s="12">
        <v>114325585130</v>
      </c>
      <c r="I28" s="12">
        <v>-11458249655</v>
      </c>
      <c r="K28" s="12">
        <v>10337968</v>
      </c>
      <c r="M28" s="12">
        <v>102867335474</v>
      </c>
      <c r="O28" s="12">
        <v>94023384504</v>
      </c>
      <c r="Q28" s="12">
        <v>8843950970</v>
      </c>
    </row>
    <row r="29" spans="1:17" s="19" customFormat="1" ht="18.75" x14ac:dyDescent="0.25">
      <c r="A29" s="19" t="s">
        <v>121</v>
      </c>
      <c r="C29" s="12">
        <v>457189</v>
      </c>
      <c r="E29" s="12">
        <v>45310531927</v>
      </c>
      <c r="G29" s="12">
        <v>50945944122</v>
      </c>
      <c r="I29" s="12">
        <v>-5635412194</v>
      </c>
      <c r="K29" s="12">
        <v>457189</v>
      </c>
      <c r="M29" s="12">
        <v>45310531927</v>
      </c>
      <c r="O29" s="12">
        <v>72946754167</v>
      </c>
      <c r="Q29" s="12">
        <v>-27636222239</v>
      </c>
    </row>
    <row r="30" spans="1:17" s="19" customFormat="1" ht="18.75" x14ac:dyDescent="0.25">
      <c r="A30" s="19" t="s">
        <v>86</v>
      </c>
      <c r="C30" s="12">
        <v>1308695</v>
      </c>
      <c r="E30" s="12">
        <v>48289714787</v>
      </c>
      <c r="G30" s="12">
        <v>50280104432</v>
      </c>
      <c r="I30" s="12">
        <v>-1990389644</v>
      </c>
      <c r="K30" s="12">
        <v>1308695</v>
      </c>
      <c r="M30" s="12">
        <v>48289714787</v>
      </c>
      <c r="O30" s="12">
        <v>62963960228</v>
      </c>
      <c r="Q30" s="12">
        <v>-14674245440</v>
      </c>
    </row>
    <row r="31" spans="1:17" s="19" customFormat="1" ht="18.75" x14ac:dyDescent="0.25">
      <c r="A31" s="19" t="s">
        <v>231</v>
      </c>
      <c r="C31" s="12">
        <v>2536924</v>
      </c>
      <c r="E31" s="12">
        <v>21712950291</v>
      </c>
      <c r="G31" s="12">
        <v>25533521684</v>
      </c>
      <c r="I31" s="12">
        <v>-3820571392</v>
      </c>
      <c r="K31" s="12">
        <v>2536924</v>
      </c>
      <c r="M31" s="12">
        <v>21712950291</v>
      </c>
      <c r="O31" s="12">
        <v>41625848992</v>
      </c>
      <c r="Q31" s="12">
        <v>-19912898700</v>
      </c>
    </row>
    <row r="32" spans="1:17" s="19" customFormat="1" ht="18.75" x14ac:dyDescent="0.25">
      <c r="A32" s="19" t="s">
        <v>132</v>
      </c>
      <c r="C32" s="12">
        <v>234535</v>
      </c>
      <c r="E32" s="12">
        <v>20399707715</v>
      </c>
      <c r="G32" s="12">
        <v>11410237690</v>
      </c>
      <c r="I32" s="12">
        <v>8989470025</v>
      </c>
      <c r="K32" s="12">
        <v>234535</v>
      </c>
      <c r="M32" s="12">
        <v>20399707715</v>
      </c>
      <c r="O32" s="12">
        <v>23805876017</v>
      </c>
      <c r="Q32" s="12">
        <v>-3406168301</v>
      </c>
    </row>
    <row r="33" spans="1:17" s="19" customFormat="1" ht="18.75" x14ac:dyDescent="0.25">
      <c r="A33" s="19" t="s">
        <v>84</v>
      </c>
      <c r="C33" s="12">
        <v>925272</v>
      </c>
      <c r="E33" s="12">
        <v>85418727076</v>
      </c>
      <c r="G33" s="12">
        <v>88150433972</v>
      </c>
      <c r="I33" s="12">
        <v>-2731706895</v>
      </c>
      <c r="K33" s="12">
        <v>925272</v>
      </c>
      <c r="M33" s="12">
        <v>85418727076</v>
      </c>
      <c r="O33" s="12">
        <v>66821045778</v>
      </c>
      <c r="Q33" s="12">
        <v>18597681298</v>
      </c>
    </row>
    <row r="34" spans="1:17" s="19" customFormat="1" ht="18.75" x14ac:dyDescent="0.25">
      <c r="A34" s="19" t="s">
        <v>249</v>
      </c>
      <c r="C34" s="12">
        <v>1100000</v>
      </c>
      <c r="E34" s="12">
        <v>3378775950</v>
      </c>
      <c r="G34" s="12">
        <v>3486232177</v>
      </c>
      <c r="I34" s="12">
        <v>-107456227</v>
      </c>
      <c r="K34" s="12">
        <v>1100000</v>
      </c>
      <c r="M34" s="12">
        <v>3378775950</v>
      </c>
      <c r="O34" s="12">
        <v>3486232177</v>
      </c>
      <c r="Q34" s="12">
        <v>-107456227</v>
      </c>
    </row>
    <row r="35" spans="1:17" s="19" customFormat="1" ht="18.75" x14ac:dyDescent="0.25">
      <c r="A35" s="19" t="s">
        <v>212</v>
      </c>
      <c r="C35" s="12">
        <v>4000000</v>
      </c>
      <c r="E35" s="12">
        <v>21948624000</v>
      </c>
      <c r="G35" s="12">
        <v>24402624383</v>
      </c>
      <c r="I35" s="12">
        <v>-2454000383</v>
      </c>
      <c r="K35" s="12">
        <v>4000000</v>
      </c>
      <c r="M35" s="12">
        <v>21948624000</v>
      </c>
      <c r="O35" s="12">
        <v>24402624383</v>
      </c>
      <c r="Q35" s="12">
        <v>-2454000383</v>
      </c>
    </row>
    <row r="36" spans="1:17" s="19" customFormat="1" ht="18.75" x14ac:dyDescent="0.25">
      <c r="A36" s="19" t="s">
        <v>184</v>
      </c>
      <c r="C36" s="12">
        <v>647874</v>
      </c>
      <c r="E36" s="12">
        <v>44018708881</v>
      </c>
      <c r="G36" s="12">
        <v>41539235155</v>
      </c>
      <c r="I36" s="12">
        <v>2479473726</v>
      </c>
      <c r="K36" s="12">
        <v>647874</v>
      </c>
      <c r="M36" s="12">
        <v>44018708881</v>
      </c>
      <c r="O36" s="12">
        <v>48777155306</v>
      </c>
      <c r="Q36" s="12">
        <v>-4758446424</v>
      </c>
    </row>
    <row r="37" spans="1:17" s="19" customFormat="1" ht="18.75" x14ac:dyDescent="0.25">
      <c r="A37" s="19" t="s">
        <v>85</v>
      </c>
      <c r="C37" s="12">
        <v>911220</v>
      </c>
      <c r="E37" s="12">
        <v>173904204289</v>
      </c>
      <c r="G37" s="12">
        <v>156694037710</v>
      </c>
      <c r="I37" s="12">
        <v>17210166579</v>
      </c>
      <c r="K37" s="12">
        <v>911220</v>
      </c>
      <c r="M37" s="12">
        <v>173904204289</v>
      </c>
      <c r="O37" s="12">
        <v>130887845824</v>
      </c>
      <c r="Q37" s="12">
        <v>43016358465</v>
      </c>
    </row>
    <row r="38" spans="1:17" s="19" customFormat="1" ht="18.75" x14ac:dyDescent="0.25">
      <c r="A38" s="19" t="s">
        <v>185</v>
      </c>
      <c r="C38" s="12">
        <v>501487</v>
      </c>
      <c r="E38" s="12">
        <v>29875293920</v>
      </c>
      <c r="G38" s="12">
        <v>28305008990</v>
      </c>
      <c r="I38" s="12">
        <v>1570284930</v>
      </c>
      <c r="K38" s="12">
        <v>501487</v>
      </c>
      <c r="M38" s="12">
        <v>29875293920</v>
      </c>
      <c r="O38" s="12">
        <v>31747618946</v>
      </c>
      <c r="Q38" s="12">
        <v>-1872325025</v>
      </c>
    </row>
    <row r="39" spans="1:17" s="19" customFormat="1" ht="18.75" x14ac:dyDescent="0.25">
      <c r="A39" s="19" t="s">
        <v>210</v>
      </c>
      <c r="C39" s="12">
        <v>106394</v>
      </c>
      <c r="E39" s="12">
        <v>12287307833</v>
      </c>
      <c r="G39" s="12">
        <v>11090093814</v>
      </c>
      <c r="I39" s="12">
        <v>1197214019</v>
      </c>
      <c r="K39" s="12">
        <v>106394</v>
      </c>
      <c r="M39" s="12">
        <v>12287307833</v>
      </c>
      <c r="O39" s="12">
        <v>11714200682</v>
      </c>
      <c r="Q39" s="12">
        <v>573107151</v>
      </c>
    </row>
    <row r="40" spans="1:17" s="19" customFormat="1" ht="18.75" x14ac:dyDescent="0.25">
      <c r="A40" s="19" t="s">
        <v>178</v>
      </c>
      <c r="C40" s="12">
        <v>5335693</v>
      </c>
      <c r="E40" s="12">
        <v>44394024895</v>
      </c>
      <c r="G40" s="12">
        <v>49008457590</v>
      </c>
      <c r="I40" s="12">
        <v>-4614432694</v>
      </c>
      <c r="K40" s="12">
        <v>5335693</v>
      </c>
      <c r="M40" s="12">
        <v>44394024895</v>
      </c>
      <c r="O40" s="12">
        <v>58312944088</v>
      </c>
      <c r="Q40" s="12">
        <v>-13918919192</v>
      </c>
    </row>
    <row r="41" spans="1:17" s="19" customFormat="1" ht="18.75" x14ac:dyDescent="0.25">
      <c r="A41" s="19" t="s">
        <v>187</v>
      </c>
      <c r="C41" s="12">
        <v>1100000</v>
      </c>
      <c r="E41" s="12">
        <v>11426604750</v>
      </c>
      <c r="G41" s="12">
        <v>11951463150</v>
      </c>
      <c r="I41" s="12">
        <v>-524858400</v>
      </c>
      <c r="K41" s="12">
        <v>1100000</v>
      </c>
      <c r="M41" s="12">
        <v>11426604750</v>
      </c>
      <c r="O41" s="12">
        <v>12753326789</v>
      </c>
      <c r="Q41" s="12">
        <v>-1326722039</v>
      </c>
    </row>
    <row r="42" spans="1:17" s="19" customFormat="1" ht="18.75" x14ac:dyDescent="0.25">
      <c r="A42" s="19" t="s">
        <v>252</v>
      </c>
      <c r="C42" s="12">
        <v>10373921</v>
      </c>
      <c r="E42" s="12">
        <v>14643318561</v>
      </c>
      <c r="G42" s="12">
        <v>16019919667</v>
      </c>
      <c r="I42" s="12">
        <v>-1376601105</v>
      </c>
      <c r="K42" s="12">
        <v>10373921</v>
      </c>
      <c r="M42" s="12">
        <v>14643318561</v>
      </c>
      <c r="O42" s="12">
        <v>16019919667</v>
      </c>
      <c r="Q42" s="12">
        <v>-1376601105</v>
      </c>
    </row>
    <row r="43" spans="1:17" s="19" customFormat="1" ht="18.75" x14ac:dyDescent="0.25">
      <c r="A43" s="19" t="s">
        <v>155</v>
      </c>
      <c r="C43" s="12">
        <v>7011485</v>
      </c>
      <c r="E43" s="12">
        <v>50182319982</v>
      </c>
      <c r="G43" s="12">
        <v>51664844630</v>
      </c>
      <c r="I43" s="12">
        <v>-1482524647</v>
      </c>
      <c r="K43" s="12">
        <v>7011485</v>
      </c>
      <c r="M43" s="12">
        <v>50182319982</v>
      </c>
      <c r="O43" s="12">
        <v>55701143333</v>
      </c>
      <c r="Q43" s="12">
        <v>-5518823350</v>
      </c>
    </row>
    <row r="44" spans="1:17" s="19" customFormat="1" ht="18.75" x14ac:dyDescent="0.25">
      <c r="A44" s="19" t="s">
        <v>131</v>
      </c>
      <c r="C44" s="12">
        <v>2925038</v>
      </c>
      <c r="E44" s="12">
        <v>36636188701</v>
      </c>
      <c r="G44" s="12">
        <v>37014181124</v>
      </c>
      <c r="I44" s="12">
        <v>-377992422</v>
      </c>
      <c r="K44" s="12">
        <v>2925038</v>
      </c>
      <c r="M44" s="12">
        <v>36636188701</v>
      </c>
      <c r="O44" s="12">
        <v>26556390745</v>
      </c>
      <c r="Q44" s="12">
        <v>10079797956</v>
      </c>
    </row>
    <row r="45" spans="1:17" s="19" customFormat="1" ht="18.75" x14ac:dyDescent="0.25">
      <c r="A45" s="19" t="s">
        <v>94</v>
      </c>
      <c r="C45" s="12">
        <v>1842294</v>
      </c>
      <c r="E45" s="12">
        <v>40161118450</v>
      </c>
      <c r="G45" s="12">
        <v>37124773404</v>
      </c>
      <c r="I45" s="12">
        <v>3036345046</v>
      </c>
      <c r="K45" s="12">
        <v>1842294</v>
      </c>
      <c r="M45" s="12">
        <v>40161118450</v>
      </c>
      <c r="O45" s="12">
        <v>37047853458</v>
      </c>
      <c r="Q45" s="12">
        <v>3113264992</v>
      </c>
    </row>
    <row r="46" spans="1:17" s="19" customFormat="1" ht="18.75" x14ac:dyDescent="0.25">
      <c r="A46" s="19" t="s">
        <v>97</v>
      </c>
      <c r="C46" s="12">
        <v>4393710</v>
      </c>
      <c r="E46" s="12">
        <v>40137944640</v>
      </c>
      <c r="G46" s="12">
        <v>43763025603</v>
      </c>
      <c r="I46" s="12">
        <v>-3625080962</v>
      </c>
      <c r="K46" s="12">
        <v>4393710</v>
      </c>
      <c r="M46" s="12">
        <v>40137944640</v>
      </c>
      <c r="O46" s="12">
        <v>64783640338</v>
      </c>
      <c r="Q46" s="12">
        <v>-24645695697</v>
      </c>
    </row>
    <row r="47" spans="1:17" s="19" customFormat="1" ht="18.75" x14ac:dyDescent="0.25">
      <c r="A47" s="19" t="s">
        <v>83</v>
      </c>
      <c r="C47" s="12">
        <v>15951471</v>
      </c>
      <c r="E47" s="12">
        <v>110044524647</v>
      </c>
      <c r="G47" s="12">
        <v>112264443012</v>
      </c>
      <c r="I47" s="12">
        <v>-2219918364</v>
      </c>
      <c r="K47" s="12">
        <v>15951471</v>
      </c>
      <c r="M47" s="12">
        <v>110044524647</v>
      </c>
      <c r="O47" s="12">
        <v>102984078557</v>
      </c>
      <c r="Q47" s="12">
        <v>7060446090</v>
      </c>
    </row>
    <row r="48" spans="1:17" s="19" customFormat="1" ht="18.75" x14ac:dyDescent="0.25">
      <c r="A48" s="19" t="s">
        <v>176</v>
      </c>
      <c r="C48" s="12">
        <v>16200000</v>
      </c>
      <c r="E48" s="12">
        <v>51016236480</v>
      </c>
      <c r="G48" s="12">
        <v>52443200270</v>
      </c>
      <c r="I48" s="12">
        <v>-1426963790</v>
      </c>
      <c r="K48" s="12">
        <v>16200000</v>
      </c>
      <c r="M48" s="12">
        <v>51016236480</v>
      </c>
      <c r="O48" s="12">
        <v>55905438424</v>
      </c>
      <c r="Q48" s="12">
        <v>-4889201944</v>
      </c>
    </row>
    <row r="49" spans="1:17" s="19" customFormat="1" ht="18.75" x14ac:dyDescent="0.25">
      <c r="A49" s="19" t="s">
        <v>251</v>
      </c>
      <c r="C49" s="12">
        <v>1349999</v>
      </c>
      <c r="E49" s="12">
        <v>2909383384</v>
      </c>
      <c r="G49" s="12">
        <v>3307497550</v>
      </c>
      <c r="I49" s="12">
        <v>-398114165</v>
      </c>
      <c r="K49" s="12">
        <v>1349999</v>
      </c>
      <c r="M49" s="12">
        <v>2909383384</v>
      </c>
      <c r="O49" s="12">
        <v>3307497550</v>
      </c>
      <c r="Q49" s="12">
        <v>-398114165</v>
      </c>
    </row>
    <row r="50" spans="1:17" s="19" customFormat="1" ht="18.75" x14ac:dyDescent="0.25">
      <c r="A50" s="19" t="s">
        <v>147</v>
      </c>
      <c r="C50" s="12">
        <v>45024401</v>
      </c>
      <c r="E50" s="12">
        <v>53931589505</v>
      </c>
      <c r="G50" s="12">
        <v>50574851569</v>
      </c>
      <c r="I50" s="12">
        <v>3356737936</v>
      </c>
      <c r="K50" s="12">
        <v>45024401</v>
      </c>
      <c r="M50" s="12">
        <v>53931589505</v>
      </c>
      <c r="O50" s="12">
        <v>55407283405</v>
      </c>
      <c r="Q50" s="12">
        <v>-1475693899</v>
      </c>
    </row>
    <row r="51" spans="1:17" s="19" customFormat="1" ht="18.75" x14ac:dyDescent="0.25">
      <c r="A51" s="19" t="s">
        <v>145</v>
      </c>
      <c r="C51" s="12">
        <v>6458653</v>
      </c>
      <c r="E51" s="12">
        <v>41474647134</v>
      </c>
      <c r="G51" s="12">
        <v>41538849374</v>
      </c>
      <c r="I51" s="12">
        <v>-64202239</v>
      </c>
      <c r="K51" s="12">
        <v>6458653</v>
      </c>
      <c r="M51" s="12">
        <v>41474647134</v>
      </c>
      <c r="O51" s="12">
        <v>41117799683</v>
      </c>
      <c r="Q51" s="12">
        <v>356847451</v>
      </c>
    </row>
    <row r="52" spans="1:17" s="19" customFormat="1" ht="18.75" x14ac:dyDescent="0.25">
      <c r="A52" s="19" t="s">
        <v>194</v>
      </c>
      <c r="C52" s="12">
        <v>1114881</v>
      </c>
      <c r="E52" s="12">
        <v>18130928413</v>
      </c>
      <c r="G52" s="12">
        <v>23827320348</v>
      </c>
      <c r="I52" s="12">
        <v>-5696391934</v>
      </c>
      <c r="K52" s="12">
        <v>1114881</v>
      </c>
      <c r="M52" s="12">
        <v>18130928413</v>
      </c>
      <c r="O52" s="12">
        <v>24099993825</v>
      </c>
      <c r="Q52" s="12">
        <v>-5969065411</v>
      </c>
    </row>
    <row r="53" spans="1:17" s="19" customFormat="1" ht="18.75" x14ac:dyDescent="0.25">
      <c r="A53" s="19" t="s">
        <v>129</v>
      </c>
      <c r="C53" s="12">
        <v>4444516</v>
      </c>
      <c r="E53" s="12">
        <v>44512066632</v>
      </c>
      <c r="G53" s="12">
        <v>42377527467</v>
      </c>
      <c r="I53" s="12">
        <v>2134539165</v>
      </c>
      <c r="K53" s="12">
        <v>4444516</v>
      </c>
      <c r="M53" s="12">
        <v>44512066632</v>
      </c>
      <c r="O53" s="12">
        <v>49703300255</v>
      </c>
      <c r="Q53" s="12">
        <v>-5191233622</v>
      </c>
    </row>
    <row r="54" spans="1:17" s="19" customFormat="1" ht="18.75" x14ac:dyDescent="0.25">
      <c r="A54" s="19" t="s">
        <v>248</v>
      </c>
      <c r="C54" s="12">
        <v>87919</v>
      </c>
      <c r="E54" s="12">
        <v>29474261187</v>
      </c>
      <c r="G54" s="12">
        <v>26510199845</v>
      </c>
      <c r="I54" s="12">
        <v>2964061342</v>
      </c>
      <c r="K54" s="12">
        <v>87919</v>
      </c>
      <c r="M54" s="12">
        <v>29474261187</v>
      </c>
      <c r="O54" s="12">
        <v>26510199845</v>
      </c>
      <c r="Q54" s="12">
        <v>2964061342</v>
      </c>
    </row>
    <row r="55" spans="1:17" s="19" customFormat="1" ht="18.75" x14ac:dyDescent="0.25">
      <c r="A55" s="19" t="s">
        <v>130</v>
      </c>
      <c r="C55" s="12">
        <v>10059759</v>
      </c>
      <c r="E55" s="12">
        <v>61999401290</v>
      </c>
      <c r="G55" s="12">
        <v>61699404187</v>
      </c>
      <c r="I55" s="12">
        <v>299997103</v>
      </c>
      <c r="K55" s="12">
        <v>10059759</v>
      </c>
      <c r="M55" s="12">
        <v>61999401290</v>
      </c>
      <c r="O55" s="12">
        <v>67199351055</v>
      </c>
      <c r="Q55" s="12">
        <v>-5199949764</v>
      </c>
    </row>
    <row r="56" spans="1:17" s="19" customFormat="1" ht="18.75" x14ac:dyDescent="0.25">
      <c r="A56" s="19" t="s">
        <v>247</v>
      </c>
      <c r="C56" s="12">
        <v>8400000</v>
      </c>
      <c r="E56" s="12">
        <v>31279174920</v>
      </c>
      <c r="G56" s="12">
        <v>32089479856</v>
      </c>
      <c r="I56" s="12">
        <v>-810304936</v>
      </c>
      <c r="K56" s="12">
        <v>8400000</v>
      </c>
      <c r="M56" s="12">
        <v>31279174920</v>
      </c>
      <c r="O56" s="12">
        <v>32089479856</v>
      </c>
      <c r="Q56" s="12">
        <v>-810304936</v>
      </c>
    </row>
    <row r="57" spans="1:17" s="19" customFormat="1" ht="18.75" x14ac:dyDescent="0.25">
      <c r="A57" s="19" t="s">
        <v>96</v>
      </c>
      <c r="C57" s="12">
        <v>2636600</v>
      </c>
      <c r="E57" s="12">
        <v>16433119682</v>
      </c>
      <c r="G57" s="12">
        <v>17848412286</v>
      </c>
      <c r="I57" s="12">
        <v>-1415292603</v>
      </c>
      <c r="K57" s="12">
        <v>2636600</v>
      </c>
      <c r="M57" s="12">
        <v>16433119682</v>
      </c>
      <c r="O57" s="12">
        <v>20869800912</v>
      </c>
      <c r="Q57" s="12">
        <v>-4436681229</v>
      </c>
    </row>
    <row r="58" spans="1:17" s="19" customFormat="1" ht="18.75" x14ac:dyDescent="0.25">
      <c r="A58" s="19" t="s">
        <v>250</v>
      </c>
      <c r="C58" s="12">
        <v>1975000</v>
      </c>
      <c r="E58" s="12">
        <v>7130519460</v>
      </c>
      <c r="G58" s="12">
        <v>8159984786</v>
      </c>
      <c r="I58" s="12">
        <v>-1029465326</v>
      </c>
      <c r="K58" s="12">
        <v>1975000</v>
      </c>
      <c r="M58" s="12">
        <v>7130519460</v>
      </c>
      <c r="O58" s="12">
        <v>8159984786</v>
      </c>
      <c r="Q58" s="12">
        <v>-1029465326</v>
      </c>
    </row>
    <row r="59" spans="1:17" s="19" customFormat="1" ht="18.75" x14ac:dyDescent="0.25">
      <c r="A59" s="19" t="s">
        <v>180</v>
      </c>
      <c r="C59" s="12">
        <v>12104565</v>
      </c>
      <c r="E59" s="12">
        <v>60162714191</v>
      </c>
      <c r="G59" s="12">
        <v>59681412477</v>
      </c>
      <c r="I59" s="12">
        <v>481301714</v>
      </c>
      <c r="K59" s="12">
        <v>12104565</v>
      </c>
      <c r="M59" s="12">
        <v>60162714191</v>
      </c>
      <c r="O59" s="12">
        <v>54612531300</v>
      </c>
      <c r="Q59" s="12">
        <v>5550182891</v>
      </c>
    </row>
    <row r="60" spans="1:17" s="19" customFormat="1" ht="18.75" x14ac:dyDescent="0.25">
      <c r="A60" s="19" t="s">
        <v>138</v>
      </c>
      <c r="C60" s="12">
        <v>13924767</v>
      </c>
      <c r="E60" s="12">
        <v>51491922447</v>
      </c>
      <c r="G60" s="12">
        <v>51311977556</v>
      </c>
      <c r="I60" s="12">
        <v>179944891</v>
      </c>
      <c r="K60" s="12">
        <v>13924767</v>
      </c>
      <c r="M60" s="12">
        <v>51491922447</v>
      </c>
      <c r="O60" s="12">
        <v>52228704022</v>
      </c>
      <c r="Q60" s="12">
        <v>-736781574</v>
      </c>
    </row>
    <row r="61" spans="1:17" s="19" customFormat="1" ht="18.75" x14ac:dyDescent="0.25">
      <c r="A61" s="19" t="s">
        <v>101</v>
      </c>
      <c r="C61" s="12">
        <v>30128319</v>
      </c>
      <c r="E61" s="12">
        <v>150344258619</v>
      </c>
      <c r="G61" s="12">
        <v>145851900294</v>
      </c>
      <c r="I61" s="12">
        <v>4492358325</v>
      </c>
      <c r="K61" s="12">
        <v>30128319</v>
      </c>
      <c r="M61" s="12">
        <v>150344258619</v>
      </c>
      <c r="O61" s="12">
        <v>102695311268</v>
      </c>
      <c r="Q61" s="12">
        <v>47648947351</v>
      </c>
    </row>
    <row r="62" spans="1:17" ht="19.5" thickBot="1" x14ac:dyDescent="0.5">
      <c r="A62" s="3" t="s">
        <v>13</v>
      </c>
      <c r="C62" s="3">
        <f>SUM(C4:C61)</f>
        <v>609783875</v>
      </c>
      <c r="E62" s="3">
        <f>SUM(E4:E61)</f>
        <v>3365897218519</v>
      </c>
      <c r="G62" s="3">
        <f>SUM(G4:G61)</f>
        <v>3468626859007</v>
      </c>
      <c r="I62" s="3">
        <f>SUM(I4:I61)</f>
        <v>-102729640455</v>
      </c>
      <c r="K62" s="3">
        <f>SUM(K4:K61)</f>
        <v>609783875</v>
      </c>
      <c r="M62" s="3">
        <f>SUM(M4:M61)</f>
        <v>3365897218519</v>
      </c>
      <c r="O62" s="3">
        <f>SUM(O4:O61)</f>
        <v>3582604042692</v>
      </c>
      <c r="Q62" s="3">
        <f>SUM(Q4:Q61)</f>
        <v>-216706824138</v>
      </c>
    </row>
    <row r="63" spans="1:17" ht="19.5" thickTop="1" x14ac:dyDescent="0.45">
      <c r="C63" s="4"/>
      <c r="E63" s="4"/>
      <c r="G63" s="4"/>
      <c r="I63" s="4"/>
      <c r="K63" s="4"/>
      <c r="M63" s="4"/>
      <c r="O63" s="4"/>
      <c r="Q63" s="4"/>
    </row>
    <row r="65" spans="1:17" ht="18.75" x14ac:dyDescent="0.45">
      <c r="A65" s="46" t="s">
        <v>65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8"/>
    </row>
  </sheetData>
  <mergeCells count="4">
    <mergeCell ref="A65:Q65"/>
    <mergeCell ref="A1:Q1"/>
    <mergeCell ref="C2:I2"/>
    <mergeCell ref="K2:Q2"/>
  </mergeCells>
  <pageMargins left="0.39370078740157483" right="0.39370078740157483" top="1.1417322834645669" bottom="0.31496062992125984" header="0.31496062992125984" footer="0.31496062992125984"/>
  <pageSetup paperSize="9" scale="79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1401/06/31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3"/>
  <sheetViews>
    <sheetView rightToLeft="1" view="pageLayout" topLeftCell="A64" zoomScale="85" zoomScaleNormal="100" zoomScalePageLayoutView="85" workbookViewId="0">
      <selection activeCell="A24" sqref="A24:J24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1" style="1" bestFit="1" customWidth="1"/>
    <col min="4" max="4" width="1.42578125" style="1" customWidth="1"/>
    <col min="5" max="5" width="17.85546875" style="1" bestFit="1" customWidth="1"/>
    <col min="6" max="6" width="1.42578125" style="1" customWidth="1"/>
    <col min="7" max="7" width="17.85546875" style="1" bestFit="1" customWidth="1"/>
    <col min="8" max="8" width="1.42578125" style="1" customWidth="1"/>
    <col min="9" max="9" width="17.71093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19.5703125" style="1" bestFit="1" customWidth="1"/>
    <col min="14" max="14" width="1.42578125" style="1" customWidth="1"/>
    <col min="15" max="15" width="19.28515625" style="1" bestFit="1" customWidth="1"/>
    <col min="16" max="16" width="1.42578125" style="1" customWidth="1"/>
    <col min="17" max="17" width="17.85546875" style="1" bestFit="1" customWidth="1"/>
    <col min="18" max="16384" width="9.140625" style="1"/>
  </cols>
  <sheetData>
    <row r="1" spans="1:17" ht="21" x14ac:dyDescent="0.45">
      <c r="A1" s="31" t="s">
        <v>62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45">
      <c r="C2" s="32" t="s">
        <v>53</v>
      </c>
      <c r="D2" s="33"/>
      <c r="E2" s="33"/>
      <c r="F2" s="33"/>
      <c r="G2" s="33"/>
      <c r="H2" s="33"/>
      <c r="I2" s="33"/>
      <c r="K2" s="32" t="s">
        <v>246</v>
      </c>
      <c r="L2" s="33"/>
      <c r="M2" s="33"/>
      <c r="N2" s="33"/>
      <c r="O2" s="33"/>
      <c r="P2" s="33"/>
      <c r="Q2" s="33"/>
    </row>
    <row r="3" spans="1:17" ht="42" x14ac:dyDescent="0.45">
      <c r="A3" s="9" t="s">
        <v>47</v>
      </c>
      <c r="C3" s="8" t="s">
        <v>5</v>
      </c>
      <c r="E3" s="8" t="s">
        <v>7</v>
      </c>
      <c r="G3" s="8" t="s">
        <v>63</v>
      </c>
      <c r="I3" s="8" t="s">
        <v>64</v>
      </c>
      <c r="K3" s="8" t="s">
        <v>5</v>
      </c>
      <c r="M3" s="8" t="s">
        <v>7</v>
      </c>
      <c r="O3" s="8" t="s">
        <v>63</v>
      </c>
      <c r="Q3" s="8" t="s">
        <v>64</v>
      </c>
    </row>
    <row r="4" spans="1:17" s="19" customFormat="1" ht="18.75" x14ac:dyDescent="0.25">
      <c r="A4" s="19" t="s">
        <v>132</v>
      </c>
      <c r="C4" s="12">
        <v>829444</v>
      </c>
      <c r="E4" s="12">
        <v>76438286690</v>
      </c>
      <c r="G4" s="12">
        <v>84190594402</v>
      </c>
      <c r="I4" s="12">
        <v>-7752307712</v>
      </c>
      <c r="K4" s="12">
        <v>1665465</v>
      </c>
      <c r="M4" s="12">
        <v>163277465056</v>
      </c>
      <c r="O4" s="12">
        <v>169048770433</v>
      </c>
      <c r="Q4" s="12">
        <v>-5771305377</v>
      </c>
    </row>
    <row r="5" spans="1:17" s="19" customFormat="1" ht="18.75" x14ac:dyDescent="0.25">
      <c r="A5" s="19" t="s">
        <v>232</v>
      </c>
      <c r="C5" s="12">
        <v>408586</v>
      </c>
      <c r="E5" s="12">
        <v>4808788953</v>
      </c>
      <c r="G5" s="12">
        <v>6121844038</v>
      </c>
      <c r="I5" s="12">
        <v>-1313055085</v>
      </c>
      <c r="K5" s="12">
        <v>408586</v>
      </c>
      <c r="M5" s="12">
        <v>4808788953</v>
      </c>
      <c r="O5" s="12">
        <v>6121844038</v>
      </c>
      <c r="Q5" s="12">
        <v>-1313055085</v>
      </c>
    </row>
    <row r="6" spans="1:17" s="19" customFormat="1" ht="18.75" x14ac:dyDescent="0.25">
      <c r="A6" s="19" t="s">
        <v>129</v>
      </c>
      <c r="C6" s="12">
        <v>22659</v>
      </c>
      <c r="E6" s="12">
        <v>900617675</v>
      </c>
      <c r="G6" s="12">
        <v>1013588046</v>
      </c>
      <c r="I6" s="12">
        <v>-112970371</v>
      </c>
      <c r="K6" s="12">
        <v>150478</v>
      </c>
      <c r="M6" s="12">
        <v>6370492230</v>
      </c>
      <c r="O6" s="12">
        <v>6731219470</v>
      </c>
      <c r="Q6" s="12">
        <v>-360727240</v>
      </c>
    </row>
    <row r="7" spans="1:17" s="19" customFormat="1" ht="18.75" x14ac:dyDescent="0.25">
      <c r="A7" s="19" t="s">
        <v>211</v>
      </c>
      <c r="C7" s="12">
        <v>550000</v>
      </c>
      <c r="E7" s="12">
        <v>2148992082</v>
      </c>
      <c r="G7" s="12">
        <v>2464948178</v>
      </c>
      <c r="I7" s="12">
        <v>-315956096</v>
      </c>
      <c r="K7" s="12">
        <v>550000</v>
      </c>
      <c r="M7" s="12">
        <v>2148992082</v>
      </c>
      <c r="O7" s="12">
        <v>2464948178</v>
      </c>
      <c r="Q7" s="12">
        <v>-315956096</v>
      </c>
    </row>
    <row r="8" spans="1:17" s="19" customFormat="1" ht="18.75" x14ac:dyDescent="0.25">
      <c r="A8" s="19" t="s">
        <v>102</v>
      </c>
      <c r="C8" s="12">
        <v>2193211</v>
      </c>
      <c r="E8" s="12">
        <v>22122089243</v>
      </c>
      <c r="G8" s="12">
        <v>24019738176</v>
      </c>
      <c r="I8" s="12">
        <v>-1897648933</v>
      </c>
      <c r="K8" s="12">
        <v>10000000</v>
      </c>
      <c r="M8" s="12">
        <v>130776155586</v>
      </c>
      <c r="O8" s="12">
        <v>122791350344</v>
      </c>
      <c r="Q8" s="12">
        <v>7984805242</v>
      </c>
    </row>
    <row r="9" spans="1:17" s="19" customFormat="1" ht="18.75" x14ac:dyDescent="0.25">
      <c r="A9" s="19" t="s">
        <v>94</v>
      </c>
      <c r="C9" s="12">
        <v>92215</v>
      </c>
      <c r="E9" s="12">
        <v>2099113051</v>
      </c>
      <c r="G9" s="12">
        <v>1854409666</v>
      </c>
      <c r="I9" s="12">
        <v>244703385</v>
      </c>
      <c r="K9" s="12">
        <v>1357706</v>
      </c>
      <c r="M9" s="12">
        <v>34983621606</v>
      </c>
      <c r="O9" s="12">
        <v>27302967342</v>
      </c>
      <c r="Q9" s="12">
        <v>7680654264</v>
      </c>
    </row>
    <row r="10" spans="1:17" s="19" customFormat="1" ht="18.75" x14ac:dyDescent="0.25">
      <c r="A10" s="19" t="s">
        <v>175</v>
      </c>
      <c r="C10" s="12">
        <v>165248</v>
      </c>
      <c r="E10" s="12">
        <v>3882609805</v>
      </c>
      <c r="G10" s="12">
        <v>4055917418</v>
      </c>
      <c r="I10" s="12">
        <v>-173307613</v>
      </c>
      <c r="K10" s="12">
        <v>472026</v>
      </c>
      <c r="M10" s="12">
        <v>10881195554</v>
      </c>
      <c r="O10" s="12">
        <v>11585607535</v>
      </c>
      <c r="Q10" s="12">
        <v>-704411981</v>
      </c>
    </row>
    <row r="11" spans="1:17" s="19" customFormat="1" ht="18.75" x14ac:dyDescent="0.25">
      <c r="A11" s="19" t="s">
        <v>181</v>
      </c>
      <c r="C11" s="12">
        <v>740458</v>
      </c>
      <c r="E11" s="12">
        <v>7187420620</v>
      </c>
      <c r="G11" s="12">
        <v>9632434343</v>
      </c>
      <c r="I11" s="12">
        <v>-2445013723</v>
      </c>
      <c r="K11" s="12">
        <v>740458</v>
      </c>
      <c r="M11" s="12">
        <v>7187420620</v>
      </c>
      <c r="O11" s="12">
        <v>9632434343</v>
      </c>
      <c r="Q11" s="12">
        <v>-2445013723</v>
      </c>
    </row>
    <row r="12" spans="1:17" s="19" customFormat="1" ht="18.75" x14ac:dyDescent="0.25">
      <c r="A12" s="19" t="s">
        <v>144</v>
      </c>
      <c r="C12" s="12">
        <v>0</v>
      </c>
      <c r="E12" s="12">
        <v>0</v>
      </c>
      <c r="G12" s="12">
        <v>0</v>
      </c>
      <c r="I12" s="12">
        <v>0</v>
      </c>
      <c r="K12" s="12">
        <v>2932500</v>
      </c>
      <c r="M12" s="12">
        <v>33908497500</v>
      </c>
      <c r="O12" s="12">
        <v>27547237856</v>
      </c>
      <c r="Q12" s="12">
        <v>6361259644</v>
      </c>
    </row>
    <row r="13" spans="1:17" s="19" customFormat="1" ht="18.75" x14ac:dyDescent="0.25">
      <c r="A13" s="19" t="s">
        <v>178</v>
      </c>
      <c r="C13" s="12">
        <v>0</v>
      </c>
      <c r="E13" s="12">
        <v>0</v>
      </c>
      <c r="G13" s="12">
        <v>0</v>
      </c>
      <c r="I13" s="12">
        <v>0</v>
      </c>
      <c r="K13" s="12">
        <v>739401</v>
      </c>
      <c r="M13" s="12">
        <v>9122244580</v>
      </c>
      <c r="O13" s="12">
        <v>8080796473</v>
      </c>
      <c r="Q13" s="12">
        <v>1041448107</v>
      </c>
    </row>
    <row r="14" spans="1:17" s="19" customFormat="1" ht="18.75" x14ac:dyDescent="0.25">
      <c r="A14" s="19" t="s">
        <v>156</v>
      </c>
      <c r="C14" s="12">
        <v>0</v>
      </c>
      <c r="E14" s="12">
        <v>0</v>
      </c>
      <c r="G14" s="12">
        <v>0</v>
      </c>
      <c r="I14" s="12">
        <v>0</v>
      </c>
      <c r="K14" s="12">
        <v>210000</v>
      </c>
      <c r="M14" s="12">
        <v>19014202133</v>
      </c>
      <c r="O14" s="12">
        <v>18988618100</v>
      </c>
      <c r="Q14" s="12">
        <v>25584033</v>
      </c>
    </row>
    <row r="15" spans="1:17" s="19" customFormat="1" ht="18.75" x14ac:dyDescent="0.25">
      <c r="A15" s="19" t="s">
        <v>99</v>
      </c>
      <c r="C15" s="12">
        <v>0</v>
      </c>
      <c r="E15" s="12">
        <v>0</v>
      </c>
      <c r="G15" s="12">
        <v>0</v>
      </c>
      <c r="I15" s="12">
        <v>0</v>
      </c>
      <c r="K15" s="12">
        <v>10000001</v>
      </c>
      <c r="M15" s="12">
        <v>112629241227</v>
      </c>
      <c r="O15" s="12">
        <v>95627615278</v>
      </c>
      <c r="Q15" s="12">
        <v>17001625949</v>
      </c>
    </row>
    <row r="16" spans="1:17" s="19" customFormat="1" ht="18.75" x14ac:dyDescent="0.25">
      <c r="A16" s="19" t="s">
        <v>182</v>
      </c>
      <c r="C16" s="12">
        <v>0</v>
      </c>
      <c r="E16" s="12">
        <v>0</v>
      </c>
      <c r="G16" s="12">
        <v>0</v>
      </c>
      <c r="I16" s="12">
        <v>0</v>
      </c>
      <c r="K16" s="12">
        <v>500000</v>
      </c>
      <c r="M16" s="12">
        <v>3083473043</v>
      </c>
      <c r="O16" s="12">
        <v>4218911470</v>
      </c>
      <c r="Q16" s="12">
        <v>-1135438427</v>
      </c>
    </row>
    <row r="17" spans="1:17" s="19" customFormat="1" ht="18.75" x14ac:dyDescent="0.25">
      <c r="A17" s="19" t="s">
        <v>177</v>
      </c>
      <c r="C17" s="12">
        <v>0</v>
      </c>
      <c r="E17" s="12">
        <v>0</v>
      </c>
      <c r="G17" s="12">
        <v>0</v>
      </c>
      <c r="I17" s="12">
        <v>0</v>
      </c>
      <c r="K17" s="12">
        <v>408586</v>
      </c>
      <c r="M17" s="12">
        <v>5645553327</v>
      </c>
      <c r="O17" s="12">
        <v>6530931447</v>
      </c>
      <c r="Q17" s="12">
        <v>-885378120</v>
      </c>
    </row>
    <row r="18" spans="1:17" s="19" customFormat="1" ht="18.75" x14ac:dyDescent="0.25">
      <c r="A18" s="19" t="s">
        <v>143</v>
      </c>
      <c r="C18" s="12">
        <v>0</v>
      </c>
      <c r="E18" s="12">
        <v>0</v>
      </c>
      <c r="G18" s="12">
        <v>0</v>
      </c>
      <c r="I18" s="12">
        <v>0</v>
      </c>
      <c r="K18" s="12">
        <v>23597552</v>
      </c>
      <c r="M18" s="12">
        <v>22589331731</v>
      </c>
      <c r="O18" s="12">
        <v>22755499000</v>
      </c>
      <c r="Q18" s="12">
        <v>-166167269</v>
      </c>
    </row>
    <row r="19" spans="1:17" s="19" customFormat="1" ht="18.75" x14ac:dyDescent="0.25">
      <c r="A19" s="19" t="s">
        <v>79</v>
      </c>
      <c r="C19" s="12">
        <v>0</v>
      </c>
      <c r="E19" s="12">
        <v>0</v>
      </c>
      <c r="G19" s="12">
        <v>0</v>
      </c>
      <c r="I19" s="12">
        <v>0</v>
      </c>
      <c r="K19" s="12">
        <v>1201980</v>
      </c>
      <c r="M19" s="12">
        <v>8889522001</v>
      </c>
      <c r="O19" s="12">
        <v>8292107839</v>
      </c>
      <c r="Q19" s="12">
        <v>597414162</v>
      </c>
    </row>
    <row r="20" spans="1:17" s="19" customFormat="1" ht="18.75" x14ac:dyDescent="0.25">
      <c r="A20" s="19" t="s">
        <v>186</v>
      </c>
      <c r="C20" s="12">
        <v>0</v>
      </c>
      <c r="E20" s="12">
        <v>0</v>
      </c>
      <c r="G20" s="12">
        <v>0</v>
      </c>
      <c r="I20" s="12">
        <v>0</v>
      </c>
      <c r="K20" s="12">
        <v>1100000</v>
      </c>
      <c r="M20" s="12">
        <v>7907599755</v>
      </c>
      <c r="O20" s="12">
        <v>10628303250</v>
      </c>
      <c r="Q20" s="12">
        <v>-2720703495</v>
      </c>
    </row>
    <row r="21" spans="1:17" s="19" customFormat="1" ht="18.75" x14ac:dyDescent="0.25">
      <c r="A21" s="19" t="s">
        <v>149</v>
      </c>
      <c r="C21" s="12">
        <v>0</v>
      </c>
      <c r="E21" s="12">
        <v>0</v>
      </c>
      <c r="G21" s="12">
        <v>0</v>
      </c>
      <c r="I21" s="12">
        <v>0</v>
      </c>
      <c r="K21" s="12">
        <v>1000000</v>
      </c>
      <c r="M21" s="12">
        <v>2807784920</v>
      </c>
      <c r="O21" s="12">
        <v>2501319056</v>
      </c>
      <c r="Q21" s="12">
        <v>306465864</v>
      </c>
    </row>
    <row r="22" spans="1:17" s="19" customFormat="1" ht="18.75" x14ac:dyDescent="0.25">
      <c r="A22" s="19" t="s">
        <v>146</v>
      </c>
      <c r="C22" s="12">
        <v>0</v>
      </c>
      <c r="E22" s="12">
        <v>0</v>
      </c>
      <c r="G22" s="12">
        <v>0</v>
      </c>
      <c r="I22" s="12">
        <v>0</v>
      </c>
      <c r="K22" s="12">
        <v>746144</v>
      </c>
      <c r="M22" s="12">
        <v>10425548545</v>
      </c>
      <c r="O22" s="12">
        <v>9851517999</v>
      </c>
      <c r="Q22" s="12">
        <v>574030546</v>
      </c>
    </row>
    <row r="23" spans="1:17" s="19" customFormat="1" ht="18.75" x14ac:dyDescent="0.25">
      <c r="A23" s="19" t="s">
        <v>195</v>
      </c>
      <c r="C23" s="12">
        <v>0</v>
      </c>
      <c r="E23" s="12">
        <v>0</v>
      </c>
      <c r="G23" s="12">
        <v>0</v>
      </c>
      <c r="I23" s="12">
        <v>0</v>
      </c>
      <c r="K23" s="12">
        <v>12908209</v>
      </c>
      <c r="M23" s="12">
        <v>48110391688</v>
      </c>
      <c r="O23" s="12">
        <v>48126047268</v>
      </c>
      <c r="Q23" s="12">
        <v>-15655580</v>
      </c>
    </row>
    <row r="24" spans="1:17" s="19" customFormat="1" ht="18.75" x14ac:dyDescent="0.25">
      <c r="A24" s="19" t="s">
        <v>148</v>
      </c>
      <c r="C24" s="12">
        <v>0</v>
      </c>
      <c r="E24" s="12">
        <v>0</v>
      </c>
      <c r="G24" s="12">
        <v>0</v>
      </c>
      <c r="I24" s="12">
        <v>0</v>
      </c>
      <c r="K24" s="12">
        <v>770731</v>
      </c>
      <c r="M24" s="12">
        <v>11870275038</v>
      </c>
      <c r="O24" s="12">
        <v>10341993271</v>
      </c>
      <c r="Q24" s="12">
        <v>1528281767</v>
      </c>
    </row>
    <row r="25" spans="1:17" s="19" customFormat="1" ht="18.75" x14ac:dyDescent="0.25">
      <c r="A25" s="19" t="s">
        <v>152</v>
      </c>
      <c r="C25" s="12">
        <v>0</v>
      </c>
      <c r="E25" s="12">
        <v>0</v>
      </c>
      <c r="G25" s="12">
        <v>0</v>
      </c>
      <c r="I25" s="12">
        <v>0</v>
      </c>
      <c r="K25" s="12">
        <v>4422691</v>
      </c>
      <c r="M25" s="12">
        <v>14319279411</v>
      </c>
      <c r="O25" s="12">
        <v>11849726544</v>
      </c>
      <c r="Q25" s="12">
        <v>2469552867</v>
      </c>
    </row>
    <row r="26" spans="1:17" s="19" customFormat="1" ht="18.75" x14ac:dyDescent="0.25">
      <c r="A26" s="19" t="s">
        <v>209</v>
      </c>
      <c r="C26" s="12">
        <v>0</v>
      </c>
      <c r="E26" s="12">
        <v>0</v>
      </c>
      <c r="G26" s="12">
        <v>0</v>
      </c>
      <c r="I26" s="12">
        <v>0</v>
      </c>
      <c r="K26" s="12">
        <v>9696409</v>
      </c>
      <c r="M26" s="12">
        <v>97711782358</v>
      </c>
      <c r="O26" s="12">
        <v>98093518350</v>
      </c>
      <c r="Q26" s="12">
        <v>-381735992</v>
      </c>
    </row>
    <row r="27" spans="1:17" s="19" customFormat="1" ht="18.75" x14ac:dyDescent="0.25">
      <c r="A27" s="19" t="s">
        <v>101</v>
      </c>
      <c r="C27" s="12">
        <v>0</v>
      </c>
      <c r="E27" s="12">
        <v>0</v>
      </c>
      <c r="G27" s="12">
        <v>0</v>
      </c>
      <c r="I27" s="12">
        <v>0</v>
      </c>
      <c r="K27" s="12">
        <v>1424498</v>
      </c>
      <c r="M27" s="12">
        <v>7112402167</v>
      </c>
      <c r="O27" s="12">
        <v>4855540298</v>
      </c>
      <c r="Q27" s="12">
        <v>2256861869</v>
      </c>
    </row>
    <row r="28" spans="1:17" s="19" customFormat="1" ht="18.75" x14ac:dyDescent="0.25">
      <c r="A28" s="19" t="s">
        <v>85</v>
      </c>
      <c r="C28" s="12">
        <v>0</v>
      </c>
      <c r="E28" s="12">
        <v>0</v>
      </c>
      <c r="G28" s="12">
        <v>0</v>
      </c>
      <c r="I28" s="12">
        <v>0</v>
      </c>
      <c r="K28" s="12">
        <v>170700</v>
      </c>
      <c r="M28" s="12">
        <v>29265666526</v>
      </c>
      <c r="O28" s="12">
        <v>24519386408</v>
      </c>
      <c r="Q28" s="12">
        <v>4746280118</v>
      </c>
    </row>
    <row r="29" spans="1:17" s="19" customFormat="1" ht="18.75" x14ac:dyDescent="0.25">
      <c r="A29" s="19" t="s">
        <v>80</v>
      </c>
      <c r="C29" s="12">
        <v>0</v>
      </c>
      <c r="E29" s="12">
        <v>0</v>
      </c>
      <c r="G29" s="12">
        <v>0</v>
      </c>
      <c r="I29" s="12">
        <v>0</v>
      </c>
      <c r="K29" s="12">
        <v>2400001</v>
      </c>
      <c r="M29" s="12">
        <v>9535722964</v>
      </c>
      <c r="O29" s="12">
        <v>8752475809</v>
      </c>
      <c r="Q29" s="12">
        <v>783247155</v>
      </c>
    </row>
    <row r="30" spans="1:17" s="19" customFormat="1" ht="18.75" x14ac:dyDescent="0.25">
      <c r="A30" s="19" t="s">
        <v>87</v>
      </c>
      <c r="C30" s="12">
        <v>0</v>
      </c>
      <c r="E30" s="12">
        <v>0</v>
      </c>
      <c r="G30" s="12">
        <v>0</v>
      </c>
      <c r="I30" s="12">
        <v>0</v>
      </c>
      <c r="K30" s="12">
        <v>2193831</v>
      </c>
      <c r="M30" s="12">
        <v>77158192251</v>
      </c>
      <c r="O30" s="12">
        <v>85857218267</v>
      </c>
      <c r="Q30" s="12">
        <v>-8699026016</v>
      </c>
    </row>
    <row r="31" spans="1:17" s="19" customFormat="1" ht="18.75" x14ac:dyDescent="0.25">
      <c r="A31" s="19" t="s">
        <v>133</v>
      </c>
      <c r="C31" s="12">
        <v>0</v>
      </c>
      <c r="E31" s="12">
        <v>0</v>
      </c>
      <c r="G31" s="12">
        <v>0</v>
      </c>
      <c r="I31" s="12">
        <v>0</v>
      </c>
      <c r="K31" s="12">
        <v>1124000</v>
      </c>
      <c r="M31" s="12">
        <v>7636451257</v>
      </c>
      <c r="O31" s="12">
        <v>9631231164</v>
      </c>
      <c r="Q31" s="12">
        <v>-1994779907</v>
      </c>
    </row>
    <row r="32" spans="1:17" s="19" customFormat="1" ht="18.75" x14ac:dyDescent="0.25">
      <c r="A32" s="19" t="s">
        <v>96</v>
      </c>
      <c r="C32" s="12">
        <v>0</v>
      </c>
      <c r="E32" s="12">
        <v>0</v>
      </c>
      <c r="G32" s="12">
        <v>0</v>
      </c>
      <c r="I32" s="12">
        <v>0</v>
      </c>
      <c r="K32" s="12">
        <v>4339347</v>
      </c>
      <c r="M32" s="12">
        <v>30341473983</v>
      </c>
      <c r="O32" s="12">
        <v>28576934486</v>
      </c>
      <c r="Q32" s="12">
        <v>1764539497</v>
      </c>
    </row>
    <row r="33" spans="1:17" s="19" customFormat="1" ht="18.75" x14ac:dyDescent="0.25">
      <c r="A33" s="19" t="s">
        <v>88</v>
      </c>
      <c r="C33" s="12">
        <v>0</v>
      </c>
      <c r="E33" s="12">
        <v>0</v>
      </c>
      <c r="G33" s="12">
        <v>0</v>
      </c>
      <c r="I33" s="12">
        <v>0</v>
      </c>
      <c r="K33" s="12">
        <v>29015890</v>
      </c>
      <c r="M33" s="12">
        <v>250020346764</v>
      </c>
      <c r="O33" s="12">
        <v>195228571459</v>
      </c>
      <c r="Q33" s="12">
        <v>54791775305</v>
      </c>
    </row>
    <row r="34" spans="1:17" s="19" customFormat="1" ht="18.75" x14ac:dyDescent="0.25">
      <c r="A34" s="19" t="s">
        <v>81</v>
      </c>
      <c r="C34" s="12">
        <v>0</v>
      </c>
      <c r="E34" s="12">
        <v>0</v>
      </c>
      <c r="G34" s="12">
        <v>0</v>
      </c>
      <c r="I34" s="12">
        <v>0</v>
      </c>
      <c r="K34" s="12">
        <v>1620582</v>
      </c>
      <c r="M34" s="12">
        <v>2813527904</v>
      </c>
      <c r="O34" s="12">
        <v>2803034814</v>
      </c>
      <c r="Q34" s="12">
        <v>10493090</v>
      </c>
    </row>
    <row r="35" spans="1:17" s="19" customFormat="1" ht="18.75" x14ac:dyDescent="0.25">
      <c r="A35" s="19" t="s">
        <v>172</v>
      </c>
      <c r="C35" s="12">
        <v>0</v>
      </c>
      <c r="E35" s="12">
        <v>0</v>
      </c>
      <c r="G35" s="12">
        <v>0</v>
      </c>
      <c r="I35" s="12">
        <v>0</v>
      </c>
      <c r="K35" s="12">
        <v>4262076</v>
      </c>
      <c r="M35" s="12">
        <v>45792337332</v>
      </c>
      <c r="O35" s="12">
        <v>41649670517</v>
      </c>
      <c r="Q35" s="12">
        <v>4142666815</v>
      </c>
    </row>
    <row r="36" spans="1:17" s="19" customFormat="1" ht="18.75" x14ac:dyDescent="0.25">
      <c r="A36" s="19" t="s">
        <v>173</v>
      </c>
      <c r="C36" s="12">
        <v>0</v>
      </c>
      <c r="E36" s="12">
        <v>0</v>
      </c>
      <c r="G36" s="12">
        <v>0</v>
      </c>
      <c r="I36" s="12">
        <v>0</v>
      </c>
      <c r="K36" s="12">
        <v>300000</v>
      </c>
      <c r="M36" s="12">
        <v>22712996313</v>
      </c>
      <c r="O36" s="12">
        <v>22045334299</v>
      </c>
      <c r="Q36" s="12">
        <v>667662014</v>
      </c>
    </row>
    <row r="37" spans="1:17" s="19" customFormat="1" ht="18.75" x14ac:dyDescent="0.25">
      <c r="A37" s="19" t="s">
        <v>145</v>
      </c>
      <c r="C37" s="12">
        <v>0</v>
      </c>
      <c r="E37" s="12">
        <v>0</v>
      </c>
      <c r="G37" s="12">
        <v>0</v>
      </c>
      <c r="I37" s="12">
        <v>0</v>
      </c>
      <c r="K37" s="12">
        <v>3113237</v>
      </c>
      <c r="M37" s="12">
        <v>24539555779</v>
      </c>
      <c r="O37" s="12">
        <v>18941838631</v>
      </c>
      <c r="Q37" s="12">
        <v>5597717148</v>
      </c>
    </row>
    <row r="38" spans="1:17" s="19" customFormat="1" ht="18.75" x14ac:dyDescent="0.25">
      <c r="A38" s="19" t="s">
        <v>179</v>
      </c>
      <c r="C38" s="12">
        <v>0</v>
      </c>
      <c r="E38" s="12">
        <v>0</v>
      </c>
      <c r="G38" s="12">
        <v>0</v>
      </c>
      <c r="I38" s="12">
        <v>0</v>
      </c>
      <c r="K38" s="12">
        <v>195</v>
      </c>
      <c r="M38" s="12">
        <v>2876584</v>
      </c>
      <c r="O38" s="12">
        <v>2390964</v>
      </c>
      <c r="Q38" s="12">
        <v>485620</v>
      </c>
    </row>
    <row r="39" spans="1:17" s="19" customFormat="1" ht="18.75" x14ac:dyDescent="0.25">
      <c r="A39" s="19" t="s">
        <v>154</v>
      </c>
      <c r="C39" s="12">
        <v>0</v>
      </c>
      <c r="E39" s="12">
        <v>0</v>
      </c>
      <c r="G39" s="12">
        <v>0</v>
      </c>
      <c r="I39" s="12">
        <v>0</v>
      </c>
      <c r="K39" s="12">
        <v>18942</v>
      </c>
      <c r="M39" s="12">
        <v>1700715835</v>
      </c>
      <c r="O39" s="12">
        <v>1508234434</v>
      </c>
      <c r="Q39" s="12">
        <v>192481401</v>
      </c>
    </row>
    <row r="40" spans="1:17" s="19" customFormat="1" ht="18.75" x14ac:dyDescent="0.25">
      <c r="A40" s="19" t="s">
        <v>136</v>
      </c>
      <c r="C40" s="12">
        <v>0</v>
      </c>
      <c r="E40" s="12">
        <v>0</v>
      </c>
      <c r="G40" s="12">
        <v>0</v>
      </c>
      <c r="I40" s="12">
        <v>0</v>
      </c>
      <c r="K40" s="12">
        <v>325402</v>
      </c>
      <c r="M40" s="12">
        <v>7327519041</v>
      </c>
      <c r="O40" s="12">
        <v>8070473159</v>
      </c>
      <c r="Q40" s="12">
        <v>-742954118</v>
      </c>
    </row>
    <row r="41" spans="1:17" s="19" customFormat="1" ht="18.75" x14ac:dyDescent="0.25">
      <c r="A41" s="19" t="s">
        <v>89</v>
      </c>
      <c r="C41" s="12">
        <v>0</v>
      </c>
      <c r="E41" s="12">
        <v>0</v>
      </c>
      <c r="G41" s="12">
        <v>0</v>
      </c>
      <c r="I41" s="12">
        <v>0</v>
      </c>
      <c r="K41" s="12">
        <v>3560000</v>
      </c>
      <c r="M41" s="12">
        <v>22837400000</v>
      </c>
      <c r="O41" s="12">
        <v>22837400000</v>
      </c>
      <c r="Q41" s="12">
        <v>0</v>
      </c>
    </row>
    <row r="42" spans="1:17" s="19" customFormat="1" ht="18.75" x14ac:dyDescent="0.25">
      <c r="A42" s="19" t="s">
        <v>138</v>
      </c>
      <c r="C42" s="12">
        <v>0</v>
      </c>
      <c r="E42" s="12">
        <v>0</v>
      </c>
      <c r="G42" s="12">
        <v>0</v>
      </c>
      <c r="I42" s="12">
        <v>0</v>
      </c>
      <c r="K42" s="12">
        <v>400000</v>
      </c>
      <c r="M42" s="12">
        <v>1604794371</v>
      </c>
      <c r="O42" s="12">
        <v>1359733926</v>
      </c>
      <c r="Q42" s="12">
        <v>245060445</v>
      </c>
    </row>
    <row r="43" spans="1:17" s="19" customFormat="1" ht="18.75" x14ac:dyDescent="0.25">
      <c r="A43" s="19" t="s">
        <v>131</v>
      </c>
      <c r="C43" s="12">
        <v>0</v>
      </c>
      <c r="E43" s="12">
        <v>0</v>
      </c>
      <c r="G43" s="12">
        <v>0</v>
      </c>
      <c r="I43" s="12">
        <v>0</v>
      </c>
      <c r="K43" s="12">
        <v>4299962</v>
      </c>
      <c r="M43" s="12">
        <v>54424181731</v>
      </c>
      <c r="O43" s="12">
        <v>41536034255</v>
      </c>
      <c r="Q43" s="12">
        <v>12888147476</v>
      </c>
    </row>
    <row r="44" spans="1:17" s="19" customFormat="1" ht="18.75" x14ac:dyDescent="0.25">
      <c r="A44" s="19" t="s">
        <v>147</v>
      </c>
      <c r="C44" s="12">
        <v>0</v>
      </c>
      <c r="E44" s="12">
        <v>0</v>
      </c>
      <c r="G44" s="12">
        <v>0</v>
      </c>
      <c r="I44" s="12">
        <v>0</v>
      </c>
      <c r="K44" s="12">
        <v>21179750</v>
      </c>
      <c r="M44" s="12">
        <v>30904762772</v>
      </c>
      <c r="O44" s="12">
        <v>26063920572</v>
      </c>
      <c r="Q44" s="12">
        <v>4840842200</v>
      </c>
    </row>
    <row r="45" spans="1:17" s="19" customFormat="1" ht="18.75" x14ac:dyDescent="0.25">
      <c r="A45" s="19" t="s">
        <v>97</v>
      </c>
      <c r="C45" s="12">
        <v>0</v>
      </c>
      <c r="E45" s="12">
        <v>0</v>
      </c>
      <c r="G45" s="12">
        <v>0</v>
      </c>
      <c r="I45" s="12">
        <v>0</v>
      </c>
      <c r="K45" s="12">
        <v>8160324</v>
      </c>
      <c r="M45" s="12">
        <v>123612776236</v>
      </c>
      <c r="O45" s="12">
        <v>132494276963</v>
      </c>
      <c r="Q45" s="12">
        <v>-8881500727</v>
      </c>
    </row>
    <row r="46" spans="1:17" s="19" customFormat="1" ht="18.75" x14ac:dyDescent="0.25">
      <c r="A46" s="19" t="s">
        <v>82</v>
      </c>
      <c r="C46" s="12">
        <v>0</v>
      </c>
      <c r="E46" s="12">
        <v>0</v>
      </c>
      <c r="G46" s="12">
        <v>0</v>
      </c>
      <c r="I46" s="12">
        <v>0</v>
      </c>
      <c r="K46" s="12">
        <v>15492856</v>
      </c>
      <c r="M46" s="12">
        <v>31670540498</v>
      </c>
      <c r="O46" s="12">
        <v>29045670233</v>
      </c>
      <c r="Q46" s="12">
        <v>2624870265</v>
      </c>
    </row>
    <row r="47" spans="1:17" s="19" customFormat="1" ht="18.75" x14ac:dyDescent="0.25">
      <c r="A47" s="19" t="s">
        <v>212</v>
      </c>
      <c r="C47" s="12">
        <v>0</v>
      </c>
      <c r="E47" s="12">
        <v>0</v>
      </c>
      <c r="G47" s="12">
        <v>0</v>
      </c>
      <c r="I47" s="12">
        <v>0</v>
      </c>
      <c r="K47" s="12">
        <v>2690482</v>
      </c>
      <c r="M47" s="12">
        <v>19027968220</v>
      </c>
      <c r="O47" s="12">
        <v>18429069068</v>
      </c>
      <c r="Q47" s="12">
        <v>598899152</v>
      </c>
    </row>
    <row r="48" spans="1:17" s="19" customFormat="1" ht="18.75" x14ac:dyDescent="0.25">
      <c r="A48" s="19" t="s">
        <v>95</v>
      </c>
      <c r="C48" s="12">
        <v>0</v>
      </c>
      <c r="E48" s="12">
        <v>0</v>
      </c>
      <c r="G48" s="12">
        <v>0</v>
      </c>
      <c r="I48" s="12">
        <v>0</v>
      </c>
      <c r="K48" s="12">
        <v>8232815</v>
      </c>
      <c r="M48" s="12">
        <v>36436333065</v>
      </c>
      <c r="O48" s="12">
        <v>32768054322</v>
      </c>
      <c r="Q48" s="12">
        <v>3668278743</v>
      </c>
    </row>
    <row r="49" spans="1:17" s="19" customFormat="1" ht="18.75" x14ac:dyDescent="0.25">
      <c r="A49" s="19" t="s">
        <v>192</v>
      </c>
      <c r="C49" s="12">
        <v>0</v>
      </c>
      <c r="E49" s="12">
        <v>0</v>
      </c>
      <c r="G49" s="12">
        <v>0</v>
      </c>
      <c r="I49" s="12">
        <v>0</v>
      </c>
      <c r="K49" s="12">
        <v>100000</v>
      </c>
      <c r="M49" s="12">
        <v>1800433736</v>
      </c>
      <c r="O49" s="12">
        <v>2384700000</v>
      </c>
      <c r="Q49" s="12">
        <v>-584266264</v>
      </c>
    </row>
    <row r="50" spans="1:17" s="19" customFormat="1" ht="18.75" x14ac:dyDescent="0.25">
      <c r="A50" s="19" t="s">
        <v>83</v>
      </c>
      <c r="C50" s="12">
        <v>0</v>
      </c>
      <c r="E50" s="12">
        <v>0</v>
      </c>
      <c r="G50" s="12">
        <v>0</v>
      </c>
      <c r="I50" s="12">
        <v>0</v>
      </c>
      <c r="K50" s="12">
        <v>16085330</v>
      </c>
      <c r="M50" s="12">
        <v>143817430291</v>
      </c>
      <c r="O50" s="12">
        <v>103759355642</v>
      </c>
      <c r="Q50" s="12">
        <v>40058074649</v>
      </c>
    </row>
    <row r="51" spans="1:17" s="19" customFormat="1" ht="18.75" x14ac:dyDescent="0.25">
      <c r="A51" s="19" t="s">
        <v>171</v>
      </c>
      <c r="C51" s="12">
        <v>0</v>
      </c>
      <c r="E51" s="12">
        <v>0</v>
      </c>
      <c r="G51" s="12">
        <v>0</v>
      </c>
      <c r="I51" s="12">
        <v>0</v>
      </c>
      <c r="K51" s="12">
        <v>801014</v>
      </c>
      <c r="M51" s="12">
        <v>13324342888</v>
      </c>
      <c r="O51" s="12">
        <v>15125985515</v>
      </c>
      <c r="Q51" s="12">
        <v>-1801642627</v>
      </c>
    </row>
    <row r="52" spans="1:17" s="19" customFormat="1" ht="18.75" x14ac:dyDescent="0.25">
      <c r="A52" s="19" t="s">
        <v>84</v>
      </c>
      <c r="C52" s="12">
        <v>0</v>
      </c>
      <c r="E52" s="12">
        <v>0</v>
      </c>
      <c r="G52" s="12">
        <v>0</v>
      </c>
      <c r="I52" s="12">
        <v>0</v>
      </c>
      <c r="K52" s="12">
        <v>1163718</v>
      </c>
      <c r="M52" s="12">
        <v>109241793974</v>
      </c>
      <c r="O52" s="12">
        <v>84041075237</v>
      </c>
      <c r="Q52" s="12">
        <v>25200718737</v>
      </c>
    </row>
    <row r="53" spans="1:17" s="19" customFormat="1" ht="18.75" x14ac:dyDescent="0.25">
      <c r="A53" s="19" t="s">
        <v>86</v>
      </c>
      <c r="C53" s="12">
        <v>0</v>
      </c>
      <c r="E53" s="12">
        <v>0</v>
      </c>
      <c r="G53" s="12">
        <v>0</v>
      </c>
      <c r="I53" s="12">
        <v>0</v>
      </c>
      <c r="K53" s="12">
        <v>3467919</v>
      </c>
      <c r="M53" s="12">
        <v>154298660596</v>
      </c>
      <c r="O53" s="12">
        <v>166848588072</v>
      </c>
      <c r="Q53" s="12">
        <v>-12549927476</v>
      </c>
    </row>
    <row r="54" spans="1:17" s="19" customFormat="1" ht="18.75" x14ac:dyDescent="0.25">
      <c r="A54" s="19" t="s">
        <v>103</v>
      </c>
      <c r="C54" s="12">
        <v>0</v>
      </c>
      <c r="E54" s="12">
        <v>0</v>
      </c>
      <c r="G54" s="12">
        <v>0</v>
      </c>
      <c r="I54" s="12">
        <v>0</v>
      </c>
      <c r="K54" s="12">
        <v>16000000</v>
      </c>
      <c r="M54" s="12">
        <v>222863612224</v>
      </c>
      <c r="O54" s="12">
        <v>200241432000</v>
      </c>
      <c r="Q54" s="12">
        <v>22622180224</v>
      </c>
    </row>
    <row r="55" spans="1:17" s="19" customFormat="1" ht="18.75" x14ac:dyDescent="0.25">
      <c r="A55" s="19" t="s">
        <v>150</v>
      </c>
      <c r="C55" s="12">
        <v>0</v>
      </c>
      <c r="E55" s="12">
        <v>0</v>
      </c>
      <c r="G55" s="12">
        <v>0</v>
      </c>
      <c r="I55" s="12">
        <v>0</v>
      </c>
      <c r="K55" s="12">
        <v>610636</v>
      </c>
      <c r="M55" s="12">
        <v>23855207059</v>
      </c>
      <c r="O55" s="12">
        <v>22228629983</v>
      </c>
      <c r="Q55" s="12">
        <v>1626577076</v>
      </c>
    </row>
    <row r="56" spans="1:17" s="19" customFormat="1" ht="18.75" x14ac:dyDescent="0.25">
      <c r="A56" s="19" t="s">
        <v>191</v>
      </c>
      <c r="C56" s="12">
        <v>0</v>
      </c>
      <c r="E56" s="12">
        <v>0</v>
      </c>
      <c r="G56" s="12">
        <v>0</v>
      </c>
      <c r="I56" s="12">
        <v>0</v>
      </c>
      <c r="K56" s="12">
        <v>2035544</v>
      </c>
      <c r="M56" s="12">
        <v>10784895382</v>
      </c>
      <c r="O56" s="12">
        <v>10463787197</v>
      </c>
      <c r="Q56" s="12">
        <v>321108185</v>
      </c>
    </row>
    <row r="57" spans="1:17" s="19" customFormat="1" ht="18.75" x14ac:dyDescent="0.25">
      <c r="A57" s="19" t="s">
        <v>151</v>
      </c>
      <c r="C57" s="12">
        <v>0</v>
      </c>
      <c r="E57" s="12">
        <v>0</v>
      </c>
      <c r="G57" s="12">
        <v>0</v>
      </c>
      <c r="I57" s="12">
        <v>0</v>
      </c>
      <c r="K57" s="12">
        <v>1275000</v>
      </c>
      <c r="M57" s="12">
        <v>51583199458</v>
      </c>
      <c r="O57" s="12">
        <v>47830682093</v>
      </c>
      <c r="Q57" s="12">
        <v>3752517365</v>
      </c>
    </row>
    <row r="58" spans="1:17" s="19" customFormat="1" ht="18.75" x14ac:dyDescent="0.25">
      <c r="A58" s="19" t="s">
        <v>170</v>
      </c>
      <c r="C58" s="12">
        <v>0</v>
      </c>
      <c r="E58" s="12">
        <v>0</v>
      </c>
      <c r="G58" s="12">
        <v>0</v>
      </c>
      <c r="I58" s="12">
        <v>0</v>
      </c>
      <c r="K58" s="12">
        <v>5511561</v>
      </c>
      <c r="M58" s="12">
        <v>28916985593</v>
      </c>
      <c r="O58" s="12">
        <v>27118267722</v>
      </c>
      <c r="Q58" s="12">
        <v>1798717871</v>
      </c>
    </row>
    <row r="59" spans="1:17" s="19" customFormat="1" ht="18.75" x14ac:dyDescent="0.25">
      <c r="A59" s="19" t="s">
        <v>100</v>
      </c>
      <c r="C59" s="12">
        <v>0</v>
      </c>
      <c r="E59" s="12">
        <v>0</v>
      </c>
      <c r="G59" s="12">
        <v>0</v>
      </c>
      <c r="I59" s="12">
        <v>0</v>
      </c>
      <c r="K59" s="12">
        <v>1092050</v>
      </c>
      <c r="M59" s="12">
        <v>11088092884</v>
      </c>
      <c r="O59" s="12">
        <v>11951582156</v>
      </c>
      <c r="Q59" s="12">
        <v>-863489272</v>
      </c>
    </row>
    <row r="60" spans="1:17" s="19" customFormat="1" ht="18.75" x14ac:dyDescent="0.25">
      <c r="A60" s="19" t="s">
        <v>128</v>
      </c>
      <c r="C60" s="12">
        <v>0</v>
      </c>
      <c r="E60" s="12">
        <v>0</v>
      </c>
      <c r="G60" s="12">
        <v>0</v>
      </c>
      <c r="I60" s="12">
        <v>0</v>
      </c>
      <c r="K60" s="12">
        <v>942460</v>
      </c>
      <c r="M60" s="12">
        <v>3538522523</v>
      </c>
      <c r="O60" s="12">
        <v>4197984787</v>
      </c>
      <c r="Q60" s="12">
        <v>-659462264</v>
      </c>
    </row>
    <row r="61" spans="1:17" s="19" customFormat="1" ht="18.75" x14ac:dyDescent="0.25">
      <c r="A61" s="19" t="s">
        <v>141</v>
      </c>
      <c r="C61" s="12">
        <v>0</v>
      </c>
      <c r="E61" s="12">
        <v>0</v>
      </c>
      <c r="G61" s="12">
        <v>0</v>
      </c>
      <c r="I61" s="12">
        <v>0</v>
      </c>
      <c r="K61" s="12">
        <v>1150000</v>
      </c>
      <c r="M61" s="12">
        <v>23192307342</v>
      </c>
      <c r="O61" s="12">
        <v>18772420152</v>
      </c>
      <c r="Q61" s="12">
        <v>4419887190</v>
      </c>
    </row>
    <row r="62" spans="1:17" s="19" customFormat="1" ht="18.75" x14ac:dyDescent="0.25">
      <c r="A62" s="19" t="s">
        <v>90</v>
      </c>
      <c r="C62" s="12">
        <v>0</v>
      </c>
      <c r="E62" s="12">
        <v>0</v>
      </c>
      <c r="G62" s="12">
        <v>0</v>
      </c>
      <c r="I62" s="12">
        <v>0</v>
      </c>
      <c r="K62" s="12">
        <v>3662032</v>
      </c>
      <c r="M62" s="12">
        <v>60715912267</v>
      </c>
      <c r="O62" s="12">
        <v>48051206504</v>
      </c>
      <c r="Q62" s="12">
        <v>12664705763</v>
      </c>
    </row>
    <row r="63" spans="1:17" s="19" customFormat="1" ht="18.75" x14ac:dyDescent="0.25">
      <c r="A63" s="19" t="s">
        <v>137</v>
      </c>
      <c r="C63" s="12">
        <v>0</v>
      </c>
      <c r="E63" s="12">
        <v>0</v>
      </c>
      <c r="G63" s="12">
        <v>0</v>
      </c>
      <c r="I63" s="12">
        <v>0</v>
      </c>
      <c r="K63" s="12">
        <v>3065690</v>
      </c>
      <c r="M63" s="12">
        <v>20539807323</v>
      </c>
      <c r="O63" s="12">
        <v>19012984388</v>
      </c>
      <c r="Q63" s="12">
        <v>1526822935</v>
      </c>
    </row>
    <row r="64" spans="1:17" s="19" customFormat="1" ht="18.75" x14ac:dyDescent="0.25">
      <c r="A64" s="19" t="s">
        <v>104</v>
      </c>
      <c r="C64" s="12">
        <v>0</v>
      </c>
      <c r="E64" s="12">
        <v>0</v>
      </c>
      <c r="G64" s="12">
        <v>0</v>
      </c>
      <c r="I64" s="12">
        <v>0</v>
      </c>
      <c r="K64" s="12">
        <v>8030181</v>
      </c>
      <c r="M64" s="12">
        <v>154861144238</v>
      </c>
      <c r="O64" s="12">
        <v>119388596723</v>
      </c>
      <c r="Q64" s="12">
        <v>35472547515</v>
      </c>
    </row>
    <row r="65" spans="1:17" s="19" customFormat="1" ht="18.75" x14ac:dyDescent="0.25">
      <c r="A65" s="19" t="s">
        <v>130</v>
      </c>
      <c r="C65" s="12">
        <v>0</v>
      </c>
      <c r="E65" s="12">
        <v>0</v>
      </c>
      <c r="G65" s="12">
        <v>0</v>
      </c>
      <c r="I65" s="12">
        <v>0</v>
      </c>
      <c r="K65" s="12">
        <v>440241</v>
      </c>
      <c r="M65" s="12">
        <v>3088363468</v>
      </c>
      <c r="O65" s="12">
        <v>2940816945</v>
      </c>
      <c r="Q65" s="12">
        <v>147546523</v>
      </c>
    </row>
    <row r="66" spans="1:17" s="19" customFormat="1" ht="18.75" x14ac:dyDescent="0.25">
      <c r="A66" s="19" t="s">
        <v>153</v>
      </c>
      <c r="C66" s="12">
        <v>0</v>
      </c>
      <c r="E66" s="12">
        <v>0</v>
      </c>
      <c r="G66" s="12">
        <v>0</v>
      </c>
      <c r="I66" s="12">
        <v>0</v>
      </c>
      <c r="K66" s="12">
        <v>5760000</v>
      </c>
      <c r="M66" s="12">
        <v>11700763923</v>
      </c>
      <c r="O66" s="12">
        <v>10835803232</v>
      </c>
      <c r="Q66" s="12">
        <v>864960691</v>
      </c>
    </row>
    <row r="67" spans="1:17" s="19" customFormat="1" ht="18.75" x14ac:dyDescent="0.25">
      <c r="A67" s="19" t="s">
        <v>217</v>
      </c>
      <c r="C67" s="12">
        <v>17600</v>
      </c>
      <c r="E67" s="12">
        <v>17600000000</v>
      </c>
      <c r="G67" s="12">
        <v>17148656622</v>
      </c>
      <c r="I67" s="12">
        <v>451343378</v>
      </c>
      <c r="K67" s="12">
        <v>17600</v>
      </c>
      <c r="M67" s="12">
        <v>17600000000</v>
      </c>
      <c r="O67" s="12">
        <v>17148656622</v>
      </c>
      <c r="Q67" s="12">
        <v>451343378</v>
      </c>
    </row>
    <row r="68" spans="1:17" s="19" customFormat="1" ht="18.75" x14ac:dyDescent="0.25">
      <c r="A68" s="19" t="s">
        <v>219</v>
      </c>
      <c r="C68" s="12">
        <v>0</v>
      </c>
      <c r="E68" s="12">
        <v>0</v>
      </c>
      <c r="G68" s="12">
        <v>0</v>
      </c>
      <c r="I68" s="12">
        <v>0</v>
      </c>
      <c r="K68" s="12">
        <v>1800</v>
      </c>
      <c r="M68" s="12">
        <v>1800000000</v>
      </c>
      <c r="O68" s="12">
        <v>1771250977</v>
      </c>
      <c r="Q68" s="12">
        <v>28749023</v>
      </c>
    </row>
    <row r="69" spans="1:17" s="19" customFormat="1" ht="18.75" x14ac:dyDescent="0.25">
      <c r="A69" s="19" t="s">
        <v>215</v>
      </c>
      <c r="C69" s="12">
        <v>0</v>
      </c>
      <c r="E69" s="12">
        <v>0</v>
      </c>
      <c r="G69" s="12">
        <v>0</v>
      </c>
      <c r="I69" s="12">
        <v>0</v>
      </c>
      <c r="K69" s="12">
        <v>2800</v>
      </c>
      <c r="M69" s="12">
        <v>2582307887</v>
      </c>
      <c r="O69" s="12">
        <v>2545661317</v>
      </c>
      <c r="Q69" s="12">
        <v>36646570</v>
      </c>
    </row>
    <row r="70" spans="1:17" s="19" customFormat="1" ht="18.75" x14ac:dyDescent="0.25">
      <c r="A70" s="19" t="s">
        <v>118</v>
      </c>
      <c r="C70" s="12">
        <v>0</v>
      </c>
      <c r="E70" s="12">
        <v>0</v>
      </c>
      <c r="G70" s="12">
        <v>0</v>
      </c>
      <c r="I70" s="12">
        <v>0</v>
      </c>
      <c r="K70" s="12">
        <v>48700</v>
      </c>
      <c r="M70" s="12">
        <v>48700000000</v>
      </c>
      <c r="O70" s="12">
        <v>48657195514</v>
      </c>
      <c r="Q70" s="12">
        <v>42804486</v>
      </c>
    </row>
    <row r="71" spans="1:17" ht="19.5" thickBot="1" x14ac:dyDescent="0.5">
      <c r="A71" s="3" t="s">
        <v>13</v>
      </c>
      <c r="C71" s="15">
        <f>SUM(C4:C70)</f>
        <v>5019421</v>
      </c>
      <c r="E71" s="15">
        <f>SUM(E4:E70)</f>
        <v>137187918119</v>
      </c>
      <c r="G71" s="15">
        <f>SUM(G4:G70)</f>
        <v>150502130889</v>
      </c>
      <c r="I71" s="15">
        <f>SUM(I4:I70)</f>
        <v>-13314212770</v>
      </c>
      <c r="K71" s="15">
        <f>SUM(K4:K70)</f>
        <v>271168089</v>
      </c>
      <c r="M71" s="15">
        <f>SUM(M4:M70)</f>
        <v>2724841183593</v>
      </c>
      <c r="O71" s="3">
        <f>SUM(O4:O70)</f>
        <v>2481406441710</v>
      </c>
      <c r="Q71" s="15">
        <f>SUM(Q4:Q70)</f>
        <v>243434741883</v>
      </c>
    </row>
    <row r="72" spans="1:17" ht="18.75" thickTop="1" x14ac:dyDescent="0.45">
      <c r="O72" s="26"/>
    </row>
    <row r="73" spans="1:17" ht="18.75" x14ac:dyDescent="0.45">
      <c r="A73" s="49" t="s">
        <v>65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50"/>
    </row>
  </sheetData>
  <mergeCells count="4">
    <mergeCell ref="A73:Q73"/>
    <mergeCell ref="A1:Q1"/>
    <mergeCell ref="C2:I2"/>
    <mergeCell ref="K2:Q2"/>
  </mergeCells>
  <pageMargins left="0.39370078740157483" right="0.39370078740157483" top="1.1417322834645669" bottom="0.39370078740157483" header="0.31496062992125984" footer="0"/>
  <pageSetup paperSize="9" scale="7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1401/06/31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11"/>
  <sheetViews>
    <sheetView rightToLeft="1" view="pageLayout" topLeftCell="A82" zoomScale="85" zoomScaleNormal="100" zoomScalePageLayoutView="85" workbookViewId="0">
      <selection activeCell="A24" sqref="A24:J24"/>
    </sheetView>
  </sheetViews>
  <sheetFormatPr defaultRowHeight="18" x14ac:dyDescent="0.25"/>
  <cols>
    <col min="1" max="1" width="27.5703125" style="13" customWidth="1"/>
    <col min="2" max="2" width="1.42578125" style="13" customWidth="1"/>
    <col min="3" max="3" width="15" style="13" customWidth="1"/>
    <col min="4" max="4" width="1.42578125" style="13" customWidth="1"/>
    <col min="5" max="5" width="18.28515625" style="13" bestFit="1" customWidth="1"/>
    <col min="6" max="6" width="1.42578125" style="13" customWidth="1"/>
    <col min="7" max="7" width="16.7109375" style="13" bestFit="1" customWidth="1"/>
    <col min="8" max="8" width="1.42578125" style="13" customWidth="1"/>
    <col min="9" max="9" width="18.28515625" style="13" bestFit="1" customWidth="1"/>
    <col min="10" max="10" width="1.42578125" style="13" customWidth="1"/>
    <col min="11" max="11" width="8.85546875" style="13" customWidth="1"/>
    <col min="12" max="12" width="1.42578125" style="13" customWidth="1"/>
    <col min="13" max="13" width="17.28515625" style="13" customWidth="1"/>
    <col min="14" max="14" width="1.42578125" style="13" customWidth="1"/>
    <col min="15" max="15" width="18.140625" style="13" bestFit="1" customWidth="1"/>
    <col min="16" max="16" width="1.42578125" style="13" customWidth="1"/>
    <col min="17" max="17" width="17.7109375" style="13" bestFit="1" customWidth="1"/>
    <col min="18" max="18" width="1.42578125" style="13" customWidth="1"/>
    <col min="19" max="19" width="18" style="13" bestFit="1" customWidth="1"/>
    <col min="20" max="20" width="1.42578125" style="13" customWidth="1"/>
    <col min="21" max="21" width="8.5703125" style="13" customWidth="1"/>
    <col min="22" max="16384" width="9.140625" style="13"/>
  </cols>
  <sheetData>
    <row r="1" spans="1:21" ht="21" x14ac:dyDescent="0.25">
      <c r="A1" s="31" t="s">
        <v>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21" x14ac:dyDescent="0.25">
      <c r="C2" s="32" t="s">
        <v>53</v>
      </c>
      <c r="D2" s="52"/>
      <c r="E2" s="52"/>
      <c r="F2" s="52"/>
      <c r="G2" s="52"/>
      <c r="H2" s="52"/>
      <c r="I2" s="52"/>
      <c r="J2" s="52"/>
      <c r="K2" s="52"/>
      <c r="M2" s="32" t="s">
        <v>246</v>
      </c>
      <c r="N2" s="52"/>
      <c r="O2" s="52"/>
      <c r="P2" s="52"/>
      <c r="Q2" s="52"/>
      <c r="R2" s="52"/>
      <c r="S2" s="52"/>
      <c r="T2" s="52"/>
      <c r="U2" s="52"/>
    </row>
    <row r="3" spans="1:21" ht="39" customHeight="1" x14ac:dyDescent="0.25">
      <c r="A3" s="2" t="s">
        <v>68</v>
      </c>
      <c r="C3" s="8" t="s">
        <v>51</v>
      </c>
      <c r="E3" s="8" t="s">
        <v>69</v>
      </c>
      <c r="G3" s="8" t="s">
        <v>70</v>
      </c>
      <c r="I3" s="8" t="s">
        <v>71</v>
      </c>
      <c r="K3" s="20" t="s">
        <v>72</v>
      </c>
      <c r="M3" s="8" t="s">
        <v>51</v>
      </c>
      <c r="O3" s="8" t="s">
        <v>69</v>
      </c>
      <c r="Q3" s="8" t="s">
        <v>70</v>
      </c>
      <c r="S3" s="8" t="s">
        <v>71</v>
      </c>
      <c r="U3" s="20" t="s">
        <v>72</v>
      </c>
    </row>
    <row r="4" spans="1:21" s="19" customFormat="1" ht="18.75" x14ac:dyDescent="0.25">
      <c r="A4" s="19" t="s">
        <v>132</v>
      </c>
      <c r="C4" s="12">
        <v>0</v>
      </c>
      <c r="E4" s="12">
        <v>8989470025</v>
      </c>
      <c r="G4" s="12">
        <v>-7752307712</v>
      </c>
      <c r="I4" s="12">
        <v>1237162313</v>
      </c>
      <c r="K4" s="6">
        <v>-1.1599999999999999E-2</v>
      </c>
      <c r="M4" s="12">
        <v>22861412000</v>
      </c>
      <c r="O4" s="12">
        <v>-3406168301</v>
      </c>
      <c r="Q4" s="12">
        <v>-5771305377</v>
      </c>
      <c r="S4" s="12">
        <v>13683938322</v>
      </c>
      <c r="U4" s="6">
        <v>3.4099999999999998E-2</v>
      </c>
    </row>
    <row r="5" spans="1:21" s="19" customFormat="1" ht="18.75" x14ac:dyDescent="0.25">
      <c r="A5" s="19" t="s">
        <v>232</v>
      </c>
      <c r="C5" s="12">
        <v>0</v>
      </c>
      <c r="E5" s="12">
        <v>0</v>
      </c>
      <c r="G5" s="12">
        <v>-1313055085</v>
      </c>
      <c r="I5" s="12">
        <v>-1313055085</v>
      </c>
      <c r="K5" s="6">
        <v>1.23E-2</v>
      </c>
      <c r="M5" s="12">
        <v>0</v>
      </c>
      <c r="O5" s="12">
        <v>0</v>
      </c>
      <c r="Q5" s="12">
        <v>-1313055085</v>
      </c>
      <c r="S5" s="12">
        <v>-1313055085</v>
      </c>
      <c r="U5" s="6">
        <v>-3.3E-3</v>
      </c>
    </row>
    <row r="6" spans="1:21" s="19" customFormat="1" ht="18.75" x14ac:dyDescent="0.25">
      <c r="A6" s="19" t="s">
        <v>129</v>
      </c>
      <c r="C6" s="12">
        <v>0</v>
      </c>
      <c r="E6" s="12">
        <v>2134539165</v>
      </c>
      <c r="G6" s="12">
        <v>-112970371</v>
      </c>
      <c r="I6" s="12">
        <v>2021568794</v>
      </c>
      <c r="K6" s="6">
        <v>-1.89E-2</v>
      </c>
      <c r="M6" s="12">
        <v>453515200</v>
      </c>
      <c r="O6" s="12">
        <v>-5191233622</v>
      </c>
      <c r="Q6" s="12">
        <v>-360727240</v>
      </c>
      <c r="S6" s="12">
        <v>-5098445662</v>
      </c>
      <c r="U6" s="6">
        <v>-1.2699999999999999E-2</v>
      </c>
    </row>
    <row r="7" spans="1:21" s="19" customFormat="1" ht="18.75" x14ac:dyDescent="0.25">
      <c r="A7" s="19" t="s">
        <v>211</v>
      </c>
      <c r="C7" s="12">
        <v>0</v>
      </c>
      <c r="E7" s="12">
        <v>231655964</v>
      </c>
      <c r="G7" s="12">
        <v>-315956096</v>
      </c>
      <c r="I7" s="12">
        <v>-84300132</v>
      </c>
      <c r="K7" s="6">
        <v>8.0000000000000004E-4</v>
      </c>
      <c r="M7" s="12">
        <v>0</v>
      </c>
      <c r="O7" s="12">
        <v>-2080728539</v>
      </c>
      <c r="Q7" s="12">
        <v>-315956096</v>
      </c>
      <c r="S7" s="12">
        <v>-2396684635</v>
      </c>
      <c r="U7" s="6">
        <v>-6.0000000000000001E-3</v>
      </c>
    </row>
    <row r="8" spans="1:21" s="19" customFormat="1" ht="18.75" x14ac:dyDescent="0.25">
      <c r="A8" s="19" t="s">
        <v>102</v>
      </c>
      <c r="C8" s="12">
        <v>0</v>
      </c>
      <c r="E8" s="12">
        <v>-7507305298</v>
      </c>
      <c r="G8" s="12">
        <v>-1897648933</v>
      </c>
      <c r="I8" s="12">
        <v>-9404954231</v>
      </c>
      <c r="K8" s="6">
        <v>8.7900000000000006E-2</v>
      </c>
      <c r="M8" s="12">
        <v>4587729789</v>
      </c>
      <c r="O8" s="12">
        <v>-16521087906</v>
      </c>
      <c r="Q8" s="12">
        <v>7984805242</v>
      </c>
      <c r="S8" s="12">
        <v>-3948552875</v>
      </c>
      <c r="U8" s="6">
        <v>-9.7999999999999997E-3</v>
      </c>
    </row>
    <row r="9" spans="1:21" s="19" customFormat="1" ht="18.75" x14ac:dyDescent="0.25">
      <c r="A9" s="19" t="s">
        <v>94</v>
      </c>
      <c r="C9" s="12">
        <v>0</v>
      </c>
      <c r="E9" s="12">
        <v>3036345046</v>
      </c>
      <c r="G9" s="12">
        <v>244703385</v>
      </c>
      <c r="I9" s="12">
        <v>3281048431</v>
      </c>
      <c r="K9" s="6">
        <v>-3.0700000000000002E-2</v>
      </c>
      <c r="M9" s="12">
        <v>8606160455</v>
      </c>
      <c r="O9" s="12">
        <v>3113264992</v>
      </c>
      <c r="Q9" s="12">
        <v>7680654264</v>
      </c>
      <c r="S9" s="12">
        <v>19400079711</v>
      </c>
      <c r="U9" s="6">
        <v>4.8300000000000003E-2</v>
      </c>
    </row>
    <row r="10" spans="1:21" s="19" customFormat="1" ht="18.75" x14ac:dyDescent="0.25">
      <c r="A10" s="19" t="s">
        <v>175</v>
      </c>
      <c r="C10" s="12">
        <v>0</v>
      </c>
      <c r="E10" s="12">
        <v>0</v>
      </c>
      <c r="G10" s="12">
        <v>-173307613</v>
      </c>
      <c r="I10" s="12">
        <v>-173307613</v>
      </c>
      <c r="K10" s="6">
        <v>1.6000000000000001E-3</v>
      </c>
      <c r="M10" s="12">
        <v>0</v>
      </c>
      <c r="O10" s="12">
        <v>0</v>
      </c>
      <c r="Q10" s="12">
        <v>-704411981</v>
      </c>
      <c r="S10" s="12">
        <v>-704411981</v>
      </c>
      <c r="U10" s="6">
        <v>-1.8E-3</v>
      </c>
    </row>
    <row r="11" spans="1:21" s="19" customFormat="1" ht="18.75" x14ac:dyDescent="0.25">
      <c r="A11" s="19" t="s">
        <v>181</v>
      </c>
      <c r="C11" s="12">
        <v>0</v>
      </c>
      <c r="E11" s="12">
        <v>0</v>
      </c>
      <c r="G11" s="12">
        <v>-2445013723</v>
      </c>
      <c r="I11" s="12">
        <v>-2445013723</v>
      </c>
      <c r="K11" s="6">
        <v>2.29E-2</v>
      </c>
      <c r="M11" s="12">
        <v>925572500</v>
      </c>
      <c r="O11" s="12">
        <v>0</v>
      </c>
      <c r="Q11" s="12">
        <v>-2445013723</v>
      </c>
      <c r="S11" s="12">
        <v>-1519441223</v>
      </c>
      <c r="U11" s="6">
        <v>-3.8E-3</v>
      </c>
    </row>
    <row r="12" spans="1:21" s="19" customFormat="1" ht="18.75" x14ac:dyDescent="0.25">
      <c r="A12" s="19" t="s">
        <v>144</v>
      </c>
      <c r="C12" s="12">
        <v>0</v>
      </c>
      <c r="E12" s="12">
        <v>0</v>
      </c>
      <c r="G12" s="12">
        <v>0</v>
      </c>
      <c r="I12" s="12">
        <v>0</v>
      </c>
      <c r="K12" s="6">
        <v>0</v>
      </c>
      <c r="M12" s="12">
        <v>0</v>
      </c>
      <c r="O12" s="12">
        <v>0</v>
      </c>
      <c r="Q12" s="12">
        <v>6361259644</v>
      </c>
      <c r="S12" s="12">
        <v>6361259644</v>
      </c>
      <c r="U12" s="6">
        <v>1.5800000000000002E-2</v>
      </c>
    </row>
    <row r="13" spans="1:21" s="19" customFormat="1" ht="18.75" x14ac:dyDescent="0.25">
      <c r="A13" s="19" t="s">
        <v>178</v>
      </c>
      <c r="C13" s="12">
        <v>2097337787</v>
      </c>
      <c r="E13" s="12">
        <v>-4614432694</v>
      </c>
      <c r="G13" s="12">
        <v>0</v>
      </c>
      <c r="I13" s="12">
        <v>-2517094907</v>
      </c>
      <c r="K13" s="6">
        <v>2.35E-2</v>
      </c>
      <c r="M13" s="12">
        <v>2097337787</v>
      </c>
      <c r="O13" s="12">
        <v>-13918919192</v>
      </c>
      <c r="Q13" s="12">
        <v>1041448107</v>
      </c>
      <c r="S13" s="12">
        <v>-10780133298</v>
      </c>
      <c r="U13" s="6">
        <v>-2.6800000000000001E-2</v>
      </c>
    </row>
    <row r="14" spans="1:21" s="19" customFormat="1" ht="18.75" x14ac:dyDescent="0.25">
      <c r="A14" s="19" t="s">
        <v>156</v>
      </c>
      <c r="C14" s="12">
        <v>0</v>
      </c>
      <c r="E14" s="12">
        <v>0</v>
      </c>
      <c r="G14" s="12">
        <v>0</v>
      </c>
      <c r="I14" s="12">
        <v>0</v>
      </c>
      <c r="K14" s="6">
        <v>0</v>
      </c>
      <c r="M14" s="12">
        <v>0</v>
      </c>
      <c r="O14" s="12">
        <v>0</v>
      </c>
      <c r="Q14" s="12">
        <v>25584033</v>
      </c>
      <c r="S14" s="12">
        <v>25584033</v>
      </c>
      <c r="U14" s="6">
        <v>1E-4</v>
      </c>
    </row>
    <row r="15" spans="1:21" s="19" customFormat="1" ht="18.75" x14ac:dyDescent="0.25">
      <c r="A15" s="19" t="s">
        <v>99</v>
      </c>
      <c r="C15" s="12">
        <v>0</v>
      </c>
      <c r="E15" s="12">
        <v>-7729068972</v>
      </c>
      <c r="G15" s="12">
        <v>0</v>
      </c>
      <c r="I15" s="12">
        <v>-7729068972</v>
      </c>
      <c r="K15" s="6">
        <v>7.2300000000000003E-2</v>
      </c>
      <c r="M15" s="12">
        <v>18061082200</v>
      </c>
      <c r="O15" s="12">
        <v>-11454276747</v>
      </c>
      <c r="Q15" s="12">
        <v>17001625949</v>
      </c>
      <c r="S15" s="12">
        <v>23608431402</v>
      </c>
      <c r="U15" s="6">
        <v>5.8799999999999998E-2</v>
      </c>
    </row>
    <row r="16" spans="1:21" s="19" customFormat="1" ht="18.75" x14ac:dyDescent="0.25">
      <c r="A16" s="19" t="s">
        <v>182</v>
      </c>
      <c r="C16" s="12">
        <v>0</v>
      </c>
      <c r="E16" s="12">
        <v>0</v>
      </c>
      <c r="G16" s="12">
        <v>0</v>
      </c>
      <c r="I16" s="12">
        <v>0</v>
      </c>
      <c r="K16" s="6">
        <v>0</v>
      </c>
      <c r="M16" s="12">
        <v>184693232</v>
      </c>
      <c r="O16" s="12">
        <v>0</v>
      </c>
      <c r="Q16" s="12">
        <v>-1135438427</v>
      </c>
      <c r="S16" s="12">
        <v>-950745195</v>
      </c>
      <c r="U16" s="6">
        <v>-2.3999999999999998E-3</v>
      </c>
    </row>
    <row r="17" spans="1:21" s="19" customFormat="1" ht="18.75" x14ac:dyDescent="0.25">
      <c r="A17" s="19" t="s">
        <v>177</v>
      </c>
      <c r="C17" s="12">
        <v>0</v>
      </c>
      <c r="E17" s="12">
        <v>0</v>
      </c>
      <c r="G17" s="12">
        <v>0</v>
      </c>
      <c r="I17" s="12">
        <v>0</v>
      </c>
      <c r="K17" s="6">
        <v>0</v>
      </c>
      <c r="M17" s="12">
        <v>698840588</v>
      </c>
      <c r="O17" s="12">
        <v>0</v>
      </c>
      <c r="Q17" s="12">
        <v>-885378120</v>
      </c>
      <c r="S17" s="12">
        <v>-186537532</v>
      </c>
      <c r="U17" s="6">
        <v>-5.0000000000000001E-4</v>
      </c>
    </row>
    <row r="18" spans="1:21" s="19" customFormat="1" ht="18.75" x14ac:dyDescent="0.25">
      <c r="A18" s="19" t="s">
        <v>143</v>
      </c>
      <c r="C18" s="12">
        <v>0</v>
      </c>
      <c r="E18" s="12">
        <v>0</v>
      </c>
      <c r="G18" s="12">
        <v>0</v>
      </c>
      <c r="I18" s="12">
        <v>0</v>
      </c>
      <c r="K18" s="6">
        <v>0</v>
      </c>
      <c r="M18" s="12">
        <v>0</v>
      </c>
      <c r="O18" s="12">
        <v>0</v>
      </c>
      <c r="Q18" s="12">
        <v>-166167269</v>
      </c>
      <c r="S18" s="12">
        <v>-166167269</v>
      </c>
      <c r="U18" s="6">
        <v>-4.0000000000000002E-4</v>
      </c>
    </row>
    <row r="19" spans="1:21" s="19" customFormat="1" ht="18.75" x14ac:dyDescent="0.25">
      <c r="A19" s="19" t="s">
        <v>79</v>
      </c>
      <c r="C19" s="12">
        <v>0</v>
      </c>
      <c r="E19" s="12">
        <v>0</v>
      </c>
      <c r="G19" s="12">
        <v>0</v>
      </c>
      <c r="I19" s="12">
        <v>0</v>
      </c>
      <c r="K19" s="6">
        <v>0</v>
      </c>
      <c r="M19" s="12">
        <v>0</v>
      </c>
      <c r="O19" s="12">
        <v>0</v>
      </c>
      <c r="Q19" s="12">
        <v>597414162</v>
      </c>
      <c r="S19" s="12">
        <v>597414162</v>
      </c>
      <c r="U19" s="6">
        <v>1.5E-3</v>
      </c>
    </row>
    <row r="20" spans="1:21" s="19" customFormat="1" ht="18.75" x14ac:dyDescent="0.25">
      <c r="A20" s="19" t="s">
        <v>186</v>
      </c>
      <c r="C20" s="12">
        <v>0</v>
      </c>
      <c r="E20" s="12">
        <v>0</v>
      </c>
      <c r="G20" s="12">
        <v>0</v>
      </c>
      <c r="I20" s="12">
        <v>0</v>
      </c>
      <c r="K20" s="6">
        <v>0</v>
      </c>
      <c r="M20" s="12">
        <v>1252135593</v>
      </c>
      <c r="O20" s="12">
        <v>0</v>
      </c>
      <c r="Q20" s="12">
        <v>-2720703495</v>
      </c>
      <c r="S20" s="12">
        <v>-1468567902</v>
      </c>
      <c r="U20" s="6">
        <v>-3.7000000000000002E-3</v>
      </c>
    </row>
    <row r="21" spans="1:21" s="19" customFormat="1" ht="18.75" x14ac:dyDescent="0.25">
      <c r="A21" s="19" t="s">
        <v>149</v>
      </c>
      <c r="C21" s="12">
        <v>0</v>
      </c>
      <c r="E21" s="12">
        <v>0</v>
      </c>
      <c r="G21" s="12">
        <v>0</v>
      </c>
      <c r="I21" s="12">
        <v>0</v>
      </c>
      <c r="K21" s="6">
        <v>0</v>
      </c>
      <c r="M21" s="12">
        <v>0</v>
      </c>
      <c r="O21" s="12">
        <v>0</v>
      </c>
      <c r="Q21" s="12">
        <v>306465864</v>
      </c>
      <c r="S21" s="12">
        <v>306465864</v>
      </c>
      <c r="U21" s="6">
        <v>8.0000000000000004E-4</v>
      </c>
    </row>
    <row r="22" spans="1:21" s="19" customFormat="1" ht="18.75" x14ac:dyDescent="0.25">
      <c r="A22" s="19" t="s">
        <v>146</v>
      </c>
      <c r="C22" s="12">
        <v>0</v>
      </c>
      <c r="E22" s="12">
        <v>-10197453823</v>
      </c>
      <c r="G22" s="12">
        <v>0</v>
      </c>
      <c r="I22" s="12">
        <v>-10197453823</v>
      </c>
      <c r="K22" s="6">
        <v>9.5299999999999996E-2</v>
      </c>
      <c r="M22" s="12">
        <v>36824400000</v>
      </c>
      <c r="O22" s="12">
        <v>2398236525</v>
      </c>
      <c r="Q22" s="12">
        <v>574030546</v>
      </c>
      <c r="S22" s="12">
        <v>39796667071</v>
      </c>
      <c r="U22" s="6">
        <v>9.9099999999999994E-2</v>
      </c>
    </row>
    <row r="23" spans="1:21" s="19" customFormat="1" ht="18.75" x14ac:dyDescent="0.25">
      <c r="A23" s="19" t="s">
        <v>195</v>
      </c>
      <c r="C23" s="12">
        <v>0</v>
      </c>
      <c r="E23" s="12">
        <v>0</v>
      </c>
      <c r="G23" s="12">
        <v>0</v>
      </c>
      <c r="I23" s="12">
        <v>0</v>
      </c>
      <c r="K23" s="6">
        <v>0</v>
      </c>
      <c r="M23" s="12">
        <v>0</v>
      </c>
      <c r="O23" s="12">
        <v>0</v>
      </c>
      <c r="Q23" s="12">
        <v>-15655580</v>
      </c>
      <c r="S23" s="12">
        <v>-15655580</v>
      </c>
      <c r="U23" s="6">
        <v>0</v>
      </c>
    </row>
    <row r="24" spans="1:21" s="19" customFormat="1" ht="18.75" x14ac:dyDescent="0.25">
      <c r="A24" s="19" t="s">
        <v>148</v>
      </c>
      <c r="C24" s="12">
        <v>0</v>
      </c>
      <c r="E24" s="12">
        <v>264992755</v>
      </c>
      <c r="G24" s="12">
        <v>0</v>
      </c>
      <c r="I24" s="12">
        <v>264992755</v>
      </c>
      <c r="K24" s="6">
        <v>-2.5000000000000001E-3</v>
      </c>
      <c r="M24" s="12">
        <v>5528473620</v>
      </c>
      <c r="O24" s="12">
        <v>-4766527546</v>
      </c>
      <c r="Q24" s="12">
        <v>1528281767</v>
      </c>
      <c r="S24" s="12">
        <v>2290227841</v>
      </c>
      <c r="U24" s="6">
        <v>5.7000000000000002E-3</v>
      </c>
    </row>
    <row r="25" spans="1:21" s="19" customFormat="1" ht="18.75" x14ac:dyDescent="0.25">
      <c r="A25" s="19" t="s">
        <v>152</v>
      </c>
      <c r="C25" s="12">
        <v>2054309270</v>
      </c>
      <c r="E25" s="12">
        <v>-1700328058</v>
      </c>
      <c r="G25" s="12">
        <v>0</v>
      </c>
      <c r="I25" s="12">
        <v>353981212</v>
      </c>
      <c r="K25" s="6">
        <v>-3.3E-3</v>
      </c>
      <c r="M25" s="12">
        <v>2054309270</v>
      </c>
      <c r="O25" s="12">
        <v>-3342490597</v>
      </c>
      <c r="Q25" s="12">
        <v>2469552867</v>
      </c>
      <c r="S25" s="12">
        <v>1181371540</v>
      </c>
      <c r="U25" s="6">
        <v>2.8999999999999998E-3</v>
      </c>
    </row>
    <row r="26" spans="1:21" s="19" customFormat="1" ht="18.75" x14ac:dyDescent="0.25">
      <c r="A26" s="19" t="s">
        <v>209</v>
      </c>
      <c r="C26" s="12">
        <v>0</v>
      </c>
      <c r="E26" s="12">
        <v>0</v>
      </c>
      <c r="G26" s="12">
        <v>0</v>
      </c>
      <c r="I26" s="12">
        <v>0</v>
      </c>
      <c r="K26" s="6">
        <v>0</v>
      </c>
      <c r="M26" s="12">
        <v>0</v>
      </c>
      <c r="O26" s="12">
        <v>0</v>
      </c>
      <c r="Q26" s="12">
        <v>-381735992</v>
      </c>
      <c r="S26" s="12">
        <v>-381735992</v>
      </c>
      <c r="U26" s="6">
        <v>-1E-3</v>
      </c>
    </row>
    <row r="27" spans="1:21" s="19" customFormat="1" ht="18.75" x14ac:dyDescent="0.25">
      <c r="A27" s="19" t="s">
        <v>101</v>
      </c>
      <c r="C27" s="12">
        <v>0</v>
      </c>
      <c r="E27" s="12">
        <v>4492358325</v>
      </c>
      <c r="G27" s="12">
        <v>0</v>
      </c>
      <c r="I27" s="12">
        <v>4492358325</v>
      </c>
      <c r="K27" s="6">
        <v>-4.2000000000000003E-2</v>
      </c>
      <c r="M27" s="12">
        <v>10841030336</v>
      </c>
      <c r="O27" s="12">
        <v>47648947351</v>
      </c>
      <c r="Q27" s="12">
        <v>2256861869</v>
      </c>
      <c r="S27" s="12">
        <v>60746839556</v>
      </c>
      <c r="U27" s="6">
        <v>0.1512</v>
      </c>
    </row>
    <row r="28" spans="1:21" s="19" customFormat="1" ht="18.75" x14ac:dyDescent="0.25">
      <c r="A28" s="19" t="s">
        <v>85</v>
      </c>
      <c r="C28" s="12">
        <v>0</v>
      </c>
      <c r="E28" s="12">
        <v>17210166579</v>
      </c>
      <c r="G28" s="12">
        <v>0</v>
      </c>
      <c r="I28" s="12">
        <v>17210166579</v>
      </c>
      <c r="K28" s="6">
        <v>-0.16089999999999999</v>
      </c>
      <c r="M28" s="12">
        <v>0</v>
      </c>
      <c r="O28" s="12">
        <v>43016358465</v>
      </c>
      <c r="Q28" s="12">
        <v>4746280118</v>
      </c>
      <c r="S28" s="12">
        <v>47762638583</v>
      </c>
      <c r="U28" s="6">
        <v>0.11890000000000001</v>
      </c>
    </row>
    <row r="29" spans="1:21" s="19" customFormat="1" ht="18.75" x14ac:dyDescent="0.25">
      <c r="A29" s="19" t="s">
        <v>80</v>
      </c>
      <c r="C29" s="12">
        <v>0</v>
      </c>
      <c r="E29" s="12">
        <v>-7097195287</v>
      </c>
      <c r="G29" s="12">
        <v>0</v>
      </c>
      <c r="I29" s="12">
        <v>-7097195287</v>
      </c>
      <c r="K29" s="6">
        <v>6.6400000000000001E-2</v>
      </c>
      <c r="M29" s="12">
        <v>1062207150</v>
      </c>
      <c r="O29" s="12">
        <v>-4777307649</v>
      </c>
      <c r="Q29" s="12">
        <v>783247155</v>
      </c>
      <c r="S29" s="12">
        <v>-2931853344</v>
      </c>
      <c r="U29" s="6">
        <v>-7.3000000000000001E-3</v>
      </c>
    </row>
    <row r="30" spans="1:21" s="19" customFormat="1" ht="18.75" x14ac:dyDescent="0.25">
      <c r="A30" s="19" t="s">
        <v>87</v>
      </c>
      <c r="C30" s="12">
        <v>0</v>
      </c>
      <c r="E30" s="12">
        <v>0</v>
      </c>
      <c r="G30" s="12">
        <v>0</v>
      </c>
      <c r="I30" s="12">
        <v>0</v>
      </c>
      <c r="K30" s="6">
        <v>0</v>
      </c>
      <c r="M30" s="12">
        <v>8161596000</v>
      </c>
      <c r="O30" s="12">
        <v>0</v>
      </c>
      <c r="Q30" s="12">
        <v>-8699026016</v>
      </c>
      <c r="S30" s="12">
        <v>-537430016</v>
      </c>
      <c r="U30" s="6">
        <v>-1.2999999999999999E-3</v>
      </c>
    </row>
    <row r="31" spans="1:21" s="19" customFormat="1" ht="18.75" x14ac:dyDescent="0.25">
      <c r="A31" s="19" t="s">
        <v>133</v>
      </c>
      <c r="C31" s="12">
        <v>0</v>
      </c>
      <c r="E31" s="12">
        <v>0</v>
      </c>
      <c r="G31" s="12">
        <v>0</v>
      </c>
      <c r="I31" s="12">
        <v>0</v>
      </c>
      <c r="K31" s="6">
        <v>0</v>
      </c>
      <c r="M31" s="12">
        <v>1854600000</v>
      </c>
      <c r="O31" s="12">
        <v>0</v>
      </c>
      <c r="Q31" s="12">
        <v>-1994779907</v>
      </c>
      <c r="S31" s="12">
        <v>-140179907</v>
      </c>
      <c r="U31" s="6">
        <v>-2.9999999999999997E-4</v>
      </c>
    </row>
    <row r="32" spans="1:21" s="19" customFormat="1" ht="18.75" x14ac:dyDescent="0.25">
      <c r="A32" s="19" t="s">
        <v>96</v>
      </c>
      <c r="C32" s="12">
        <v>0</v>
      </c>
      <c r="E32" s="12">
        <v>-1415292603</v>
      </c>
      <c r="G32" s="12">
        <v>0</v>
      </c>
      <c r="I32" s="12">
        <v>-1415292603</v>
      </c>
      <c r="K32" s="6">
        <v>1.32E-2</v>
      </c>
      <c r="M32" s="12">
        <v>0</v>
      </c>
      <c r="O32" s="12">
        <v>-4436681229</v>
      </c>
      <c r="Q32" s="12">
        <v>1764539497</v>
      </c>
      <c r="S32" s="12">
        <v>-2672141732</v>
      </c>
      <c r="U32" s="6">
        <v>-6.7000000000000002E-3</v>
      </c>
    </row>
    <row r="33" spans="1:21" s="19" customFormat="1" ht="18.75" x14ac:dyDescent="0.25">
      <c r="A33" s="19" t="s">
        <v>88</v>
      </c>
      <c r="C33" s="12">
        <v>0</v>
      </c>
      <c r="E33" s="12">
        <v>-9165835450</v>
      </c>
      <c r="G33" s="12">
        <v>0</v>
      </c>
      <c r="I33" s="12">
        <v>-9165835450</v>
      </c>
      <c r="K33" s="6">
        <v>8.5699999999999998E-2</v>
      </c>
      <c r="M33" s="12">
        <v>4845326004</v>
      </c>
      <c r="O33" s="12">
        <v>4327094962</v>
      </c>
      <c r="Q33" s="12">
        <v>54791775305</v>
      </c>
      <c r="S33" s="12">
        <v>63964196271</v>
      </c>
      <c r="U33" s="6">
        <v>0.1593</v>
      </c>
    </row>
    <row r="34" spans="1:21" s="19" customFormat="1" ht="18.75" x14ac:dyDescent="0.25">
      <c r="A34" s="19" t="s">
        <v>81</v>
      </c>
      <c r="C34" s="12">
        <v>0</v>
      </c>
      <c r="E34" s="12">
        <v>-10628234861</v>
      </c>
      <c r="G34" s="12">
        <v>0</v>
      </c>
      <c r="I34" s="12">
        <v>-10628234861</v>
      </c>
      <c r="K34" s="6">
        <v>9.9400000000000002E-2</v>
      </c>
      <c r="M34" s="12">
        <v>0</v>
      </c>
      <c r="O34" s="12">
        <v>-6011445038</v>
      </c>
      <c r="Q34" s="12">
        <v>10493090</v>
      </c>
      <c r="S34" s="12">
        <v>-6000951948</v>
      </c>
      <c r="U34" s="6">
        <v>-1.49E-2</v>
      </c>
    </row>
    <row r="35" spans="1:21" s="19" customFormat="1" ht="18.75" x14ac:dyDescent="0.25">
      <c r="A35" s="19" t="s">
        <v>172</v>
      </c>
      <c r="C35" s="12">
        <v>0</v>
      </c>
      <c r="E35" s="12">
        <v>0</v>
      </c>
      <c r="G35" s="12">
        <v>0</v>
      </c>
      <c r="I35" s="12">
        <v>0</v>
      </c>
      <c r="K35" s="6">
        <v>0</v>
      </c>
      <c r="M35" s="12">
        <v>0</v>
      </c>
      <c r="O35" s="12">
        <v>0</v>
      </c>
      <c r="Q35" s="12">
        <v>4142666815</v>
      </c>
      <c r="S35" s="12">
        <v>4142666815</v>
      </c>
      <c r="U35" s="6">
        <v>1.03E-2</v>
      </c>
    </row>
    <row r="36" spans="1:21" s="19" customFormat="1" ht="18.75" x14ac:dyDescent="0.25">
      <c r="A36" s="19" t="s">
        <v>173</v>
      </c>
      <c r="C36" s="12">
        <v>0</v>
      </c>
      <c r="E36" s="12">
        <v>0</v>
      </c>
      <c r="G36" s="12">
        <v>0</v>
      </c>
      <c r="I36" s="12">
        <v>0</v>
      </c>
      <c r="K36" s="6">
        <v>0</v>
      </c>
      <c r="M36" s="12">
        <v>0</v>
      </c>
      <c r="O36" s="12">
        <v>0</v>
      </c>
      <c r="Q36" s="12">
        <v>667662014</v>
      </c>
      <c r="S36" s="12">
        <v>667662014</v>
      </c>
      <c r="U36" s="6">
        <v>1.6999999999999999E-3</v>
      </c>
    </row>
    <row r="37" spans="1:21" s="19" customFormat="1" ht="18.75" x14ac:dyDescent="0.25">
      <c r="A37" s="19" t="s">
        <v>145</v>
      </c>
      <c r="C37" s="12">
        <v>0</v>
      </c>
      <c r="E37" s="12">
        <v>-64202239</v>
      </c>
      <c r="G37" s="12">
        <v>0</v>
      </c>
      <c r="I37" s="12">
        <v>-64202239</v>
      </c>
      <c r="K37" s="6">
        <v>5.9999999999999995E-4</v>
      </c>
      <c r="M37" s="12">
        <v>1612963604</v>
      </c>
      <c r="O37" s="12">
        <v>356847451</v>
      </c>
      <c r="Q37" s="12">
        <v>5597717148</v>
      </c>
      <c r="S37" s="12">
        <v>7567528203</v>
      </c>
      <c r="U37" s="6">
        <v>1.8800000000000001E-2</v>
      </c>
    </row>
    <row r="38" spans="1:21" s="19" customFormat="1" ht="18.75" x14ac:dyDescent="0.25">
      <c r="A38" s="19" t="s">
        <v>179</v>
      </c>
      <c r="C38" s="12">
        <v>0</v>
      </c>
      <c r="E38" s="12">
        <v>0</v>
      </c>
      <c r="G38" s="12">
        <v>0</v>
      </c>
      <c r="I38" s="12">
        <v>0</v>
      </c>
      <c r="K38" s="6">
        <v>0</v>
      </c>
      <c r="M38" s="12">
        <v>289575</v>
      </c>
      <c r="O38" s="12">
        <v>0</v>
      </c>
      <c r="Q38" s="12">
        <v>485620</v>
      </c>
      <c r="S38" s="12">
        <v>775195</v>
      </c>
      <c r="U38" s="6">
        <v>0</v>
      </c>
    </row>
    <row r="39" spans="1:21" s="19" customFormat="1" ht="18.75" x14ac:dyDescent="0.25">
      <c r="A39" s="19" t="s">
        <v>154</v>
      </c>
      <c r="C39" s="12">
        <v>0</v>
      </c>
      <c r="E39" s="12">
        <v>0</v>
      </c>
      <c r="G39" s="12">
        <v>0</v>
      </c>
      <c r="I39" s="12">
        <v>0</v>
      </c>
      <c r="K39" s="6">
        <v>0</v>
      </c>
      <c r="M39" s="12">
        <v>0</v>
      </c>
      <c r="O39" s="12">
        <v>0</v>
      </c>
      <c r="Q39" s="12">
        <v>192481401</v>
      </c>
      <c r="S39" s="12">
        <v>192481401</v>
      </c>
      <c r="U39" s="6">
        <v>5.0000000000000001E-4</v>
      </c>
    </row>
    <row r="40" spans="1:21" s="19" customFormat="1" ht="18.75" x14ac:dyDescent="0.25">
      <c r="A40" s="19" t="s">
        <v>136</v>
      </c>
      <c r="C40" s="12">
        <v>0</v>
      </c>
      <c r="E40" s="12">
        <v>0</v>
      </c>
      <c r="G40" s="12">
        <v>0</v>
      </c>
      <c r="I40" s="12">
        <v>0</v>
      </c>
      <c r="K40" s="6">
        <v>0</v>
      </c>
      <c r="M40" s="12">
        <v>139922860</v>
      </c>
      <c r="O40" s="12">
        <v>0</v>
      </c>
      <c r="Q40" s="12">
        <v>-742954118</v>
      </c>
      <c r="S40" s="12">
        <v>-603031258</v>
      </c>
      <c r="U40" s="6">
        <v>-1.5E-3</v>
      </c>
    </row>
    <row r="41" spans="1:21" s="19" customFormat="1" ht="18.75" x14ac:dyDescent="0.25">
      <c r="A41" s="19" t="s">
        <v>89</v>
      </c>
      <c r="C41" s="12">
        <v>0</v>
      </c>
      <c r="E41" s="12">
        <v>0</v>
      </c>
      <c r="G41" s="12">
        <v>0</v>
      </c>
      <c r="I41" s="12">
        <v>0</v>
      </c>
      <c r="K41" s="6">
        <v>0</v>
      </c>
      <c r="M41" s="12">
        <v>0</v>
      </c>
      <c r="O41" s="12">
        <v>0</v>
      </c>
      <c r="Q41" s="12">
        <v>0</v>
      </c>
      <c r="S41" s="12">
        <v>0</v>
      </c>
      <c r="U41" s="6">
        <v>0</v>
      </c>
    </row>
    <row r="42" spans="1:21" s="19" customFormat="1" ht="18.75" x14ac:dyDescent="0.25">
      <c r="A42" s="19" t="s">
        <v>138</v>
      </c>
      <c r="C42" s="12">
        <v>0</v>
      </c>
      <c r="E42" s="12">
        <v>179944891</v>
      </c>
      <c r="G42" s="12">
        <v>0</v>
      </c>
      <c r="I42" s="12">
        <v>179944891</v>
      </c>
      <c r="K42" s="6">
        <v>-1.6999999999999999E-3</v>
      </c>
      <c r="M42" s="12">
        <v>6600701240</v>
      </c>
      <c r="O42" s="12">
        <v>-736781574</v>
      </c>
      <c r="Q42" s="12">
        <v>245060445</v>
      </c>
      <c r="S42" s="12">
        <v>6108980111</v>
      </c>
      <c r="U42" s="6">
        <v>1.52E-2</v>
      </c>
    </row>
    <row r="43" spans="1:21" s="19" customFormat="1" ht="18.75" x14ac:dyDescent="0.25">
      <c r="A43" s="19" t="s">
        <v>131</v>
      </c>
      <c r="C43" s="12">
        <v>0</v>
      </c>
      <c r="E43" s="12">
        <v>-377992422</v>
      </c>
      <c r="G43" s="12">
        <v>0</v>
      </c>
      <c r="I43" s="12">
        <v>-377992422</v>
      </c>
      <c r="K43" s="6">
        <v>3.5000000000000001E-3</v>
      </c>
      <c r="M43" s="12">
        <v>8582562748</v>
      </c>
      <c r="O43" s="12">
        <v>10079797956</v>
      </c>
      <c r="Q43" s="12">
        <v>12888147476</v>
      </c>
      <c r="S43" s="12">
        <v>31550508180</v>
      </c>
      <c r="U43" s="6">
        <v>7.8600000000000003E-2</v>
      </c>
    </row>
    <row r="44" spans="1:21" s="19" customFormat="1" ht="18.75" x14ac:dyDescent="0.25">
      <c r="A44" s="19" t="s">
        <v>147</v>
      </c>
      <c r="C44" s="12">
        <v>88176560</v>
      </c>
      <c r="E44" s="12">
        <v>3356737936</v>
      </c>
      <c r="G44" s="12">
        <v>0</v>
      </c>
      <c r="I44" s="12">
        <v>3444914496</v>
      </c>
      <c r="K44" s="6">
        <v>-3.2199999999999999E-2</v>
      </c>
      <c r="M44" s="12">
        <v>88176560</v>
      </c>
      <c r="O44" s="12">
        <v>-1475693899</v>
      </c>
      <c r="Q44" s="12">
        <v>4840842200</v>
      </c>
      <c r="S44" s="12">
        <v>3453324861</v>
      </c>
      <c r="U44" s="6">
        <v>8.6E-3</v>
      </c>
    </row>
    <row r="45" spans="1:21" s="19" customFormat="1" ht="18.75" x14ac:dyDescent="0.25">
      <c r="A45" s="19" t="s">
        <v>97</v>
      </c>
      <c r="C45" s="12">
        <v>0</v>
      </c>
      <c r="E45" s="12">
        <v>-3625080962</v>
      </c>
      <c r="G45" s="12">
        <v>0</v>
      </c>
      <c r="I45" s="12">
        <v>-3625080962</v>
      </c>
      <c r="K45" s="6">
        <v>3.39E-2</v>
      </c>
      <c r="M45" s="12">
        <v>1779860601</v>
      </c>
      <c r="O45" s="12">
        <v>-24645695697</v>
      </c>
      <c r="Q45" s="12">
        <v>-8881500727</v>
      </c>
      <c r="S45" s="12">
        <v>-31747335823</v>
      </c>
      <c r="U45" s="6">
        <v>-7.9000000000000001E-2</v>
      </c>
    </row>
    <row r="46" spans="1:21" s="19" customFormat="1" ht="18.75" x14ac:dyDescent="0.25">
      <c r="A46" s="19" t="s">
        <v>82</v>
      </c>
      <c r="C46" s="12">
        <v>0</v>
      </c>
      <c r="E46" s="12">
        <v>0</v>
      </c>
      <c r="G46" s="12">
        <v>0</v>
      </c>
      <c r="I46" s="12">
        <v>0</v>
      </c>
      <c r="K46" s="6">
        <v>0</v>
      </c>
      <c r="M46" s="12">
        <v>486333120</v>
      </c>
      <c r="O46" s="12">
        <v>0</v>
      </c>
      <c r="Q46" s="12">
        <v>2624870265</v>
      </c>
      <c r="S46" s="12">
        <v>3111203385</v>
      </c>
      <c r="U46" s="6">
        <v>7.7000000000000002E-3</v>
      </c>
    </row>
    <row r="47" spans="1:21" s="19" customFormat="1" ht="18.75" x14ac:dyDescent="0.25">
      <c r="A47" s="19" t="s">
        <v>212</v>
      </c>
      <c r="C47" s="12">
        <v>0</v>
      </c>
      <c r="E47" s="12">
        <v>-2454000383</v>
      </c>
      <c r="G47" s="12">
        <v>0</v>
      </c>
      <c r="I47" s="12">
        <v>-2454000383</v>
      </c>
      <c r="K47" s="6">
        <v>2.29E-2</v>
      </c>
      <c r="M47" s="12">
        <v>0</v>
      </c>
      <c r="O47" s="12">
        <v>-2454000383</v>
      </c>
      <c r="Q47" s="12">
        <v>598899152</v>
      </c>
      <c r="S47" s="12">
        <v>-1855101231</v>
      </c>
      <c r="U47" s="6">
        <v>-4.5999999999999999E-3</v>
      </c>
    </row>
    <row r="48" spans="1:21" s="19" customFormat="1" ht="18.75" x14ac:dyDescent="0.25">
      <c r="A48" s="19" t="s">
        <v>95</v>
      </c>
      <c r="C48" s="12">
        <v>0</v>
      </c>
      <c r="E48" s="12">
        <v>0</v>
      </c>
      <c r="G48" s="12">
        <v>0</v>
      </c>
      <c r="I48" s="12">
        <v>0</v>
      </c>
      <c r="K48" s="6">
        <v>0</v>
      </c>
      <c r="M48" s="12">
        <v>827152633</v>
      </c>
      <c r="O48" s="12">
        <v>0</v>
      </c>
      <c r="Q48" s="12">
        <v>3668278743</v>
      </c>
      <c r="S48" s="12">
        <v>4495431376</v>
      </c>
      <c r="U48" s="6">
        <v>1.12E-2</v>
      </c>
    </row>
    <row r="49" spans="1:21" s="19" customFormat="1" ht="18.75" x14ac:dyDescent="0.25">
      <c r="A49" s="19" t="s">
        <v>192</v>
      </c>
      <c r="C49" s="12">
        <v>0</v>
      </c>
      <c r="E49" s="12">
        <v>0</v>
      </c>
      <c r="G49" s="12">
        <v>0</v>
      </c>
      <c r="I49" s="12">
        <v>0</v>
      </c>
      <c r="K49" s="6">
        <v>0</v>
      </c>
      <c r="M49" s="12">
        <v>0</v>
      </c>
      <c r="O49" s="12">
        <v>0</v>
      </c>
      <c r="Q49" s="12">
        <v>-584266264</v>
      </c>
      <c r="S49" s="12">
        <v>-584266264</v>
      </c>
      <c r="U49" s="6">
        <v>-1.5E-3</v>
      </c>
    </row>
    <row r="50" spans="1:21" s="19" customFormat="1" ht="18.75" x14ac:dyDescent="0.25">
      <c r="A50" s="19" t="s">
        <v>83</v>
      </c>
      <c r="C50" s="12">
        <v>0</v>
      </c>
      <c r="E50" s="12">
        <v>-2219918364</v>
      </c>
      <c r="G50" s="12">
        <v>0</v>
      </c>
      <c r="I50" s="12">
        <v>-2219918364</v>
      </c>
      <c r="K50" s="6">
        <v>2.0799999999999999E-2</v>
      </c>
      <c r="M50" s="12">
        <v>21072620202</v>
      </c>
      <c r="O50" s="12">
        <v>7060446090</v>
      </c>
      <c r="Q50" s="12">
        <v>40058074649</v>
      </c>
      <c r="S50" s="12">
        <v>68191140941</v>
      </c>
      <c r="U50" s="6">
        <v>0.16980000000000001</v>
      </c>
    </row>
    <row r="51" spans="1:21" s="19" customFormat="1" ht="18.75" x14ac:dyDescent="0.25">
      <c r="A51" s="19" t="s">
        <v>171</v>
      </c>
      <c r="C51" s="12">
        <v>0</v>
      </c>
      <c r="E51" s="12">
        <v>0</v>
      </c>
      <c r="G51" s="12">
        <v>0</v>
      </c>
      <c r="I51" s="12">
        <v>0</v>
      </c>
      <c r="K51" s="6">
        <v>0</v>
      </c>
      <c r="M51" s="12">
        <v>328911139</v>
      </c>
      <c r="O51" s="12">
        <v>0</v>
      </c>
      <c r="Q51" s="12">
        <v>-1801642627</v>
      </c>
      <c r="S51" s="12">
        <v>-1472731488</v>
      </c>
      <c r="U51" s="6">
        <v>-3.7000000000000002E-3</v>
      </c>
    </row>
    <row r="52" spans="1:21" s="19" customFormat="1" ht="18.75" x14ac:dyDescent="0.25">
      <c r="A52" s="19" t="s">
        <v>84</v>
      </c>
      <c r="C52" s="12">
        <v>0</v>
      </c>
      <c r="E52" s="12">
        <v>-2731706895</v>
      </c>
      <c r="G52" s="12">
        <v>0</v>
      </c>
      <c r="I52" s="12">
        <v>-2731706895</v>
      </c>
      <c r="K52" s="6">
        <v>2.5499999999999998E-2</v>
      </c>
      <c r="M52" s="12">
        <v>10688000000</v>
      </c>
      <c r="O52" s="12">
        <v>18597681298</v>
      </c>
      <c r="Q52" s="12">
        <v>25200718737</v>
      </c>
      <c r="S52" s="12">
        <v>54486400035</v>
      </c>
      <c r="U52" s="6">
        <v>0.13569999999999999</v>
      </c>
    </row>
    <row r="53" spans="1:21" s="19" customFormat="1" ht="18.75" x14ac:dyDescent="0.25">
      <c r="A53" s="19" t="s">
        <v>86</v>
      </c>
      <c r="C53" s="12">
        <v>0</v>
      </c>
      <c r="E53" s="12">
        <v>-1990389644</v>
      </c>
      <c r="G53" s="12">
        <v>0</v>
      </c>
      <c r="I53" s="12">
        <v>-1990389644</v>
      </c>
      <c r="K53" s="6">
        <v>1.8599999999999998E-2</v>
      </c>
      <c r="M53" s="12">
        <v>0</v>
      </c>
      <c r="O53" s="12">
        <v>-14674245440</v>
      </c>
      <c r="Q53" s="12">
        <v>-12549927476</v>
      </c>
      <c r="S53" s="12">
        <v>-27224172916</v>
      </c>
      <c r="U53" s="6">
        <v>-6.7799999999999999E-2</v>
      </c>
    </row>
    <row r="54" spans="1:21" s="19" customFormat="1" ht="18.75" x14ac:dyDescent="0.25">
      <c r="A54" s="19" t="s">
        <v>103</v>
      </c>
      <c r="C54" s="12">
        <v>0</v>
      </c>
      <c r="E54" s="12">
        <v>-10337669178</v>
      </c>
      <c r="G54" s="12">
        <v>0</v>
      </c>
      <c r="I54" s="12">
        <v>-10337669178</v>
      </c>
      <c r="K54" s="6">
        <v>9.6699999999999994E-2</v>
      </c>
      <c r="M54" s="12">
        <v>0</v>
      </c>
      <c r="O54" s="12">
        <v>-10337669178</v>
      </c>
      <c r="Q54" s="12">
        <v>22622180224</v>
      </c>
      <c r="S54" s="12">
        <v>12284511046</v>
      </c>
      <c r="U54" s="6">
        <v>3.0599999999999999E-2</v>
      </c>
    </row>
    <row r="55" spans="1:21" s="19" customFormat="1" ht="18.75" x14ac:dyDescent="0.25">
      <c r="A55" s="19" t="s">
        <v>150</v>
      </c>
      <c r="C55" s="12">
        <v>0</v>
      </c>
      <c r="E55" s="12">
        <v>0</v>
      </c>
      <c r="G55" s="12">
        <v>0</v>
      </c>
      <c r="I55" s="12">
        <v>0</v>
      </c>
      <c r="K55" s="6">
        <v>0</v>
      </c>
      <c r="M55" s="12">
        <v>0</v>
      </c>
      <c r="O55" s="12">
        <v>0</v>
      </c>
      <c r="Q55" s="12">
        <v>1626577076</v>
      </c>
      <c r="S55" s="12">
        <v>1626577076</v>
      </c>
      <c r="U55" s="6">
        <v>4.0000000000000001E-3</v>
      </c>
    </row>
    <row r="56" spans="1:21" s="19" customFormat="1" ht="18.75" x14ac:dyDescent="0.25">
      <c r="A56" s="19" t="s">
        <v>191</v>
      </c>
      <c r="C56" s="12">
        <v>0</v>
      </c>
      <c r="E56" s="12">
        <v>0</v>
      </c>
      <c r="G56" s="12">
        <v>0</v>
      </c>
      <c r="I56" s="12">
        <v>0</v>
      </c>
      <c r="K56" s="6">
        <v>0</v>
      </c>
      <c r="M56" s="12">
        <v>0</v>
      </c>
      <c r="O56" s="12">
        <v>0</v>
      </c>
      <c r="Q56" s="12">
        <v>321108185</v>
      </c>
      <c r="S56" s="12">
        <v>321108185</v>
      </c>
      <c r="U56" s="6">
        <v>8.0000000000000004E-4</v>
      </c>
    </row>
    <row r="57" spans="1:21" s="19" customFormat="1" ht="18.75" x14ac:dyDescent="0.25">
      <c r="A57" s="19" t="s">
        <v>151</v>
      </c>
      <c r="C57" s="12">
        <v>0</v>
      </c>
      <c r="E57" s="12">
        <v>0</v>
      </c>
      <c r="G57" s="12">
        <v>0</v>
      </c>
      <c r="I57" s="12">
        <v>0</v>
      </c>
      <c r="K57" s="6">
        <v>0</v>
      </c>
      <c r="M57" s="12">
        <v>615266124</v>
      </c>
      <c r="O57" s="12">
        <v>0</v>
      </c>
      <c r="Q57" s="12">
        <v>3752517365</v>
      </c>
      <c r="S57" s="12">
        <v>4367783489</v>
      </c>
      <c r="U57" s="6">
        <v>1.09E-2</v>
      </c>
    </row>
    <row r="58" spans="1:21" s="19" customFormat="1" ht="18.75" x14ac:dyDescent="0.25">
      <c r="A58" s="19" t="s">
        <v>170</v>
      </c>
      <c r="C58" s="12">
        <v>0</v>
      </c>
      <c r="E58" s="12">
        <v>-3258072717</v>
      </c>
      <c r="G58" s="12">
        <v>0</v>
      </c>
      <c r="I58" s="12">
        <v>-3258072717</v>
      </c>
      <c r="K58" s="6">
        <v>3.0499999999999999E-2</v>
      </c>
      <c r="M58" s="12">
        <v>3697868780</v>
      </c>
      <c r="O58" s="12">
        <v>-11324366449</v>
      </c>
      <c r="Q58" s="12">
        <v>1798717871</v>
      </c>
      <c r="S58" s="12">
        <v>-5827779798</v>
      </c>
      <c r="U58" s="6">
        <v>-1.4500000000000001E-2</v>
      </c>
    </row>
    <row r="59" spans="1:21" s="19" customFormat="1" ht="18.75" x14ac:dyDescent="0.25">
      <c r="A59" s="19" t="s">
        <v>100</v>
      </c>
      <c r="C59" s="12">
        <v>0</v>
      </c>
      <c r="E59" s="12">
        <v>-754870197</v>
      </c>
      <c r="G59" s="12">
        <v>0</v>
      </c>
      <c r="I59" s="12">
        <v>-754870197</v>
      </c>
      <c r="K59" s="6">
        <v>7.1000000000000004E-3</v>
      </c>
      <c r="M59" s="12">
        <v>24300433920</v>
      </c>
      <c r="O59" s="12">
        <v>-18658824662</v>
      </c>
      <c r="Q59" s="12">
        <v>-863489272</v>
      </c>
      <c r="S59" s="12">
        <v>4778119986</v>
      </c>
      <c r="U59" s="6">
        <v>1.1900000000000001E-2</v>
      </c>
    </row>
    <row r="60" spans="1:21" s="19" customFormat="1" ht="18.75" x14ac:dyDescent="0.25">
      <c r="A60" s="19" t="s">
        <v>128</v>
      </c>
      <c r="C60" s="12">
        <v>0</v>
      </c>
      <c r="E60" s="12">
        <v>-4335308402</v>
      </c>
      <c r="G60" s="12">
        <v>0</v>
      </c>
      <c r="I60" s="12">
        <v>-4335308402</v>
      </c>
      <c r="K60" s="6">
        <v>4.0500000000000001E-2</v>
      </c>
      <c r="M60" s="12">
        <v>61524295777</v>
      </c>
      <c r="O60" s="12">
        <v>-44909211221</v>
      </c>
      <c r="Q60" s="12">
        <v>-659462264</v>
      </c>
      <c r="S60" s="12">
        <v>15955622292</v>
      </c>
      <c r="U60" s="6">
        <v>3.9699999999999999E-2</v>
      </c>
    </row>
    <row r="61" spans="1:21" s="19" customFormat="1" ht="18.75" x14ac:dyDescent="0.25">
      <c r="A61" s="19" t="s">
        <v>141</v>
      </c>
      <c r="C61" s="12">
        <v>0</v>
      </c>
      <c r="E61" s="12">
        <v>-1855805861</v>
      </c>
      <c r="G61" s="12">
        <v>0</v>
      </c>
      <c r="I61" s="12">
        <v>-1855805861</v>
      </c>
      <c r="K61" s="6">
        <v>1.7399999999999999E-2</v>
      </c>
      <c r="M61" s="12">
        <v>3385955826</v>
      </c>
      <c r="O61" s="12">
        <v>1073487492</v>
      </c>
      <c r="Q61" s="12">
        <v>4419887190</v>
      </c>
      <c r="S61" s="12">
        <v>8879330508</v>
      </c>
      <c r="U61" s="6">
        <v>2.2100000000000002E-2</v>
      </c>
    </row>
    <row r="62" spans="1:21" s="19" customFormat="1" ht="18.75" x14ac:dyDescent="0.25">
      <c r="A62" s="19" t="s">
        <v>90</v>
      </c>
      <c r="C62" s="12">
        <v>0</v>
      </c>
      <c r="E62" s="12">
        <v>-11458249655</v>
      </c>
      <c r="G62" s="12">
        <v>0</v>
      </c>
      <c r="I62" s="12">
        <v>-11458249655</v>
      </c>
      <c r="K62" s="6">
        <v>0.1071</v>
      </c>
      <c r="M62" s="12">
        <v>22226631200</v>
      </c>
      <c r="O62" s="12">
        <v>8843950970</v>
      </c>
      <c r="Q62" s="12">
        <v>12664705763</v>
      </c>
      <c r="S62" s="12">
        <v>43735287933</v>
      </c>
      <c r="U62" s="6">
        <v>0.1089</v>
      </c>
    </row>
    <row r="63" spans="1:21" s="19" customFormat="1" ht="18.75" x14ac:dyDescent="0.25">
      <c r="A63" s="19" t="s">
        <v>137</v>
      </c>
      <c r="C63" s="12">
        <v>0</v>
      </c>
      <c r="E63" s="12">
        <v>0</v>
      </c>
      <c r="G63" s="12">
        <v>0</v>
      </c>
      <c r="I63" s="12">
        <v>0</v>
      </c>
      <c r="K63" s="6">
        <v>0</v>
      </c>
      <c r="M63" s="12">
        <v>21000000</v>
      </c>
      <c r="O63" s="12">
        <v>0</v>
      </c>
      <c r="Q63" s="12">
        <v>1526822935</v>
      </c>
      <c r="S63" s="12">
        <v>1547822935</v>
      </c>
      <c r="U63" s="6">
        <v>3.8999999999999998E-3</v>
      </c>
    </row>
    <row r="64" spans="1:21" s="19" customFormat="1" ht="18.75" x14ac:dyDescent="0.25">
      <c r="A64" s="19" t="s">
        <v>104</v>
      </c>
      <c r="C64" s="12">
        <v>0</v>
      </c>
      <c r="E64" s="12">
        <v>0</v>
      </c>
      <c r="G64" s="12">
        <v>0</v>
      </c>
      <c r="I64" s="12">
        <v>0</v>
      </c>
      <c r="K64" s="6">
        <v>0</v>
      </c>
      <c r="M64" s="12">
        <v>0</v>
      </c>
      <c r="O64" s="12">
        <v>0</v>
      </c>
      <c r="Q64" s="12">
        <v>35472547515</v>
      </c>
      <c r="S64" s="12">
        <v>35472547515</v>
      </c>
      <c r="U64" s="6">
        <v>8.8300000000000003E-2</v>
      </c>
    </row>
    <row r="65" spans="1:21" s="19" customFormat="1" ht="18.75" x14ac:dyDescent="0.25">
      <c r="A65" s="19" t="s">
        <v>130</v>
      </c>
      <c r="C65" s="12">
        <v>0</v>
      </c>
      <c r="E65" s="12">
        <v>299997103</v>
      </c>
      <c r="G65" s="12">
        <v>0</v>
      </c>
      <c r="I65" s="12">
        <v>299997103</v>
      </c>
      <c r="K65" s="6">
        <v>-2.8E-3</v>
      </c>
      <c r="M65" s="12">
        <v>3150000000</v>
      </c>
      <c r="O65" s="12">
        <v>-5199949764</v>
      </c>
      <c r="Q65" s="12">
        <v>147546523</v>
      </c>
      <c r="S65" s="12">
        <v>-1902403241</v>
      </c>
      <c r="U65" s="6">
        <v>-4.7000000000000002E-3</v>
      </c>
    </row>
    <row r="66" spans="1:21" s="19" customFormat="1" ht="18.75" x14ac:dyDescent="0.25">
      <c r="A66" s="19" t="s">
        <v>153</v>
      </c>
      <c r="C66" s="12">
        <v>0</v>
      </c>
      <c r="E66" s="12">
        <v>0</v>
      </c>
      <c r="G66" s="12">
        <v>0</v>
      </c>
      <c r="I66" s="12">
        <v>0</v>
      </c>
      <c r="K66" s="6">
        <v>0</v>
      </c>
      <c r="M66" s="12">
        <v>0</v>
      </c>
      <c r="O66" s="12">
        <v>0</v>
      </c>
      <c r="Q66" s="12">
        <v>864960691</v>
      </c>
      <c r="S66" s="12">
        <v>864960691</v>
      </c>
      <c r="U66" s="6">
        <v>2.2000000000000001E-3</v>
      </c>
    </row>
    <row r="67" spans="1:21" s="19" customFormat="1" ht="18.75" x14ac:dyDescent="0.25">
      <c r="A67" s="19" t="s">
        <v>93</v>
      </c>
      <c r="C67" s="12">
        <v>0</v>
      </c>
      <c r="E67" s="12">
        <v>-3797569214</v>
      </c>
      <c r="G67" s="12">
        <v>0</v>
      </c>
      <c r="I67" s="12">
        <v>-3797569214</v>
      </c>
      <c r="K67" s="6">
        <v>3.5499999999999997E-2</v>
      </c>
      <c r="M67" s="12">
        <v>20838000000</v>
      </c>
      <c r="O67" s="12">
        <v>-5986033417</v>
      </c>
      <c r="Q67" s="12">
        <v>0</v>
      </c>
      <c r="S67" s="12">
        <v>14851966583</v>
      </c>
      <c r="U67" s="6">
        <v>3.6999999999999998E-2</v>
      </c>
    </row>
    <row r="68" spans="1:21" s="19" customFormat="1" ht="18.75" x14ac:dyDescent="0.25">
      <c r="A68" s="19" t="s">
        <v>92</v>
      </c>
      <c r="C68" s="12">
        <v>0</v>
      </c>
      <c r="E68" s="12">
        <v>767942980</v>
      </c>
      <c r="G68" s="12">
        <v>0</v>
      </c>
      <c r="I68" s="12">
        <v>767942980</v>
      </c>
      <c r="K68" s="6">
        <v>-7.1999999999999998E-3</v>
      </c>
      <c r="M68" s="12">
        <v>1339200000</v>
      </c>
      <c r="O68" s="12">
        <v>176284420</v>
      </c>
      <c r="Q68" s="12">
        <v>0</v>
      </c>
      <c r="S68" s="12">
        <v>1515484420</v>
      </c>
      <c r="U68" s="6">
        <v>3.8E-3</v>
      </c>
    </row>
    <row r="69" spans="1:21" s="19" customFormat="1" ht="18.75" x14ac:dyDescent="0.25">
      <c r="A69" s="19" t="s">
        <v>184</v>
      </c>
      <c r="C69" s="12">
        <v>0</v>
      </c>
      <c r="E69" s="12">
        <v>2479473726</v>
      </c>
      <c r="G69" s="12">
        <v>0</v>
      </c>
      <c r="I69" s="12">
        <v>2479473726</v>
      </c>
      <c r="K69" s="6">
        <v>-2.3199999999999998E-2</v>
      </c>
      <c r="M69" s="12">
        <v>2062500000</v>
      </c>
      <c r="O69" s="12">
        <v>-4758446424</v>
      </c>
      <c r="Q69" s="12">
        <v>0</v>
      </c>
      <c r="S69" s="12">
        <v>-2695946424</v>
      </c>
      <c r="U69" s="6">
        <v>-6.7000000000000002E-3</v>
      </c>
    </row>
    <row r="70" spans="1:21" s="19" customFormat="1" ht="18.75" x14ac:dyDescent="0.25">
      <c r="A70" s="19" t="s">
        <v>190</v>
      </c>
      <c r="C70" s="12">
        <v>0</v>
      </c>
      <c r="E70" s="12">
        <v>-1486588053</v>
      </c>
      <c r="G70" s="12">
        <v>0</v>
      </c>
      <c r="I70" s="12">
        <v>-1486588053</v>
      </c>
      <c r="K70" s="6">
        <v>1.3899999999999999E-2</v>
      </c>
      <c r="M70" s="12">
        <v>129891927</v>
      </c>
      <c r="O70" s="12">
        <v>-1075757551</v>
      </c>
      <c r="Q70" s="12">
        <v>0</v>
      </c>
      <c r="S70" s="12">
        <v>-945865624</v>
      </c>
      <c r="U70" s="6">
        <v>-2.3999999999999998E-3</v>
      </c>
    </row>
    <row r="71" spans="1:21" s="19" customFormat="1" ht="18.75" x14ac:dyDescent="0.25">
      <c r="A71" s="19" t="s">
        <v>98</v>
      </c>
      <c r="C71" s="12">
        <v>0</v>
      </c>
      <c r="E71" s="12">
        <v>-6022612575</v>
      </c>
      <c r="G71" s="12">
        <v>0</v>
      </c>
      <c r="I71" s="12">
        <v>-6022612575</v>
      </c>
      <c r="K71" s="6">
        <v>5.6300000000000003E-2</v>
      </c>
      <c r="M71" s="12">
        <v>6675652830</v>
      </c>
      <c r="O71" s="12">
        <v>-39265132336</v>
      </c>
      <c r="Q71" s="12">
        <v>0</v>
      </c>
      <c r="S71" s="12">
        <v>-32589479506</v>
      </c>
      <c r="U71" s="6">
        <v>-8.1100000000000005E-2</v>
      </c>
    </row>
    <row r="72" spans="1:21" s="19" customFormat="1" ht="18.75" x14ac:dyDescent="0.25">
      <c r="A72" s="19" t="s">
        <v>193</v>
      </c>
      <c r="C72" s="12">
        <v>0</v>
      </c>
      <c r="E72" s="12">
        <v>187081005</v>
      </c>
      <c r="G72" s="12">
        <v>0</v>
      </c>
      <c r="I72" s="12">
        <v>187081005</v>
      </c>
      <c r="K72" s="6">
        <v>-1.6999999999999999E-3</v>
      </c>
      <c r="M72" s="12">
        <v>1238476312</v>
      </c>
      <c r="O72" s="12">
        <v>-2067934299</v>
      </c>
      <c r="Q72" s="12">
        <v>0</v>
      </c>
      <c r="S72" s="12">
        <v>-829457987</v>
      </c>
      <c r="U72" s="6">
        <v>-2.0999999999999999E-3</v>
      </c>
    </row>
    <row r="73" spans="1:21" s="19" customFormat="1" ht="18.75" x14ac:dyDescent="0.25">
      <c r="A73" s="19" t="s">
        <v>214</v>
      </c>
      <c r="C73" s="12">
        <v>0</v>
      </c>
      <c r="E73" s="12">
        <v>-249215839</v>
      </c>
      <c r="G73" s="12">
        <v>0</v>
      </c>
      <c r="I73" s="12">
        <v>-249215839</v>
      </c>
      <c r="K73" s="6">
        <v>2.3E-3</v>
      </c>
      <c r="M73" s="12">
        <v>225636795</v>
      </c>
      <c r="O73" s="12">
        <v>-1498942475</v>
      </c>
      <c r="Q73" s="12">
        <v>0</v>
      </c>
      <c r="S73" s="12">
        <v>-1273305680</v>
      </c>
      <c r="U73" s="6">
        <v>-3.2000000000000002E-3</v>
      </c>
    </row>
    <row r="74" spans="1:21" s="19" customFormat="1" ht="18.75" x14ac:dyDescent="0.25">
      <c r="A74" s="19" t="s">
        <v>176</v>
      </c>
      <c r="C74" s="12">
        <v>0</v>
      </c>
      <c r="E74" s="12">
        <v>-1426963790</v>
      </c>
      <c r="G74" s="12">
        <v>0</v>
      </c>
      <c r="I74" s="12">
        <v>-1426963790</v>
      </c>
      <c r="K74" s="6">
        <v>1.3299999999999999E-2</v>
      </c>
      <c r="M74" s="12">
        <v>810000000</v>
      </c>
      <c r="O74" s="12">
        <v>-4889201944</v>
      </c>
      <c r="Q74" s="12">
        <v>0</v>
      </c>
      <c r="S74" s="12">
        <v>-4079201944</v>
      </c>
      <c r="U74" s="6">
        <v>-1.0200000000000001E-2</v>
      </c>
    </row>
    <row r="75" spans="1:21" s="19" customFormat="1" ht="18.75" x14ac:dyDescent="0.25">
      <c r="A75" s="19" t="s">
        <v>185</v>
      </c>
      <c r="C75" s="12">
        <v>0</v>
      </c>
      <c r="E75" s="12">
        <v>1570284930</v>
      </c>
      <c r="G75" s="12">
        <v>0</v>
      </c>
      <c r="I75" s="12">
        <v>1570284930</v>
      </c>
      <c r="K75" s="6">
        <v>-1.47E-2</v>
      </c>
      <c r="M75" s="12">
        <v>2280000000</v>
      </c>
      <c r="O75" s="12">
        <v>-1872325025</v>
      </c>
      <c r="Q75" s="12">
        <v>0</v>
      </c>
      <c r="S75" s="12">
        <v>407674975</v>
      </c>
      <c r="U75" s="6">
        <v>1E-3</v>
      </c>
    </row>
    <row r="76" spans="1:21" s="19" customFormat="1" ht="18.75" x14ac:dyDescent="0.25">
      <c r="A76" s="19" t="s">
        <v>121</v>
      </c>
      <c r="C76" s="12">
        <v>0</v>
      </c>
      <c r="E76" s="12">
        <v>-5635412194</v>
      </c>
      <c r="G76" s="12">
        <v>0</v>
      </c>
      <c r="I76" s="12">
        <v>-5635412194</v>
      </c>
      <c r="K76" s="6">
        <v>5.2699999999999997E-2</v>
      </c>
      <c r="M76" s="12">
        <v>3449196000</v>
      </c>
      <c r="O76" s="12">
        <v>-27636222239</v>
      </c>
      <c r="Q76" s="12">
        <v>0</v>
      </c>
      <c r="S76" s="12">
        <v>-24187026239</v>
      </c>
      <c r="U76" s="6">
        <v>-6.0199999999999997E-2</v>
      </c>
    </row>
    <row r="77" spans="1:21" s="19" customFormat="1" ht="18.75" x14ac:dyDescent="0.25">
      <c r="A77" s="19" t="s">
        <v>194</v>
      </c>
      <c r="C77" s="12">
        <v>2887901429</v>
      </c>
      <c r="E77" s="12">
        <v>-5696391934</v>
      </c>
      <c r="G77" s="12">
        <v>0</v>
      </c>
      <c r="I77" s="12">
        <v>-2808490505</v>
      </c>
      <c r="K77" s="6">
        <v>2.63E-2</v>
      </c>
      <c r="M77" s="12">
        <v>2887901429</v>
      </c>
      <c r="O77" s="12">
        <v>-5969065411</v>
      </c>
      <c r="Q77" s="12">
        <v>0</v>
      </c>
      <c r="S77" s="12">
        <v>-3081163982</v>
      </c>
      <c r="U77" s="6">
        <v>-7.7000000000000002E-3</v>
      </c>
    </row>
    <row r="78" spans="1:21" s="19" customFormat="1" ht="18.75" x14ac:dyDescent="0.25">
      <c r="A78" s="19" t="s">
        <v>91</v>
      </c>
      <c r="C78" s="12">
        <v>0</v>
      </c>
      <c r="E78" s="12">
        <v>-3489781559</v>
      </c>
      <c r="G78" s="12">
        <v>0</v>
      </c>
      <c r="I78" s="12">
        <v>-3489781559</v>
      </c>
      <c r="K78" s="6">
        <v>3.2599999999999997E-2</v>
      </c>
      <c r="M78" s="12">
        <v>0</v>
      </c>
      <c r="O78" s="12">
        <v>-23677058900</v>
      </c>
      <c r="Q78" s="12">
        <v>0</v>
      </c>
      <c r="S78" s="12">
        <v>-23677058900</v>
      </c>
      <c r="U78" s="6">
        <v>-5.8999999999999997E-2</v>
      </c>
    </row>
    <row r="79" spans="1:21" s="19" customFormat="1" ht="18.75" x14ac:dyDescent="0.25">
      <c r="A79" s="19" t="s">
        <v>253</v>
      </c>
      <c r="C79" s="12">
        <v>0</v>
      </c>
      <c r="E79" s="12">
        <v>-1440954592</v>
      </c>
      <c r="G79" s="12">
        <v>0</v>
      </c>
      <c r="I79" s="12">
        <v>-1440954592</v>
      </c>
      <c r="K79" s="6">
        <v>1.35E-2</v>
      </c>
      <c r="M79" s="12">
        <v>0</v>
      </c>
      <c r="O79" s="12">
        <v>-1440954592</v>
      </c>
      <c r="Q79" s="12">
        <v>0</v>
      </c>
      <c r="S79" s="12">
        <v>-1440954592</v>
      </c>
      <c r="U79" s="6">
        <v>-3.5999999999999999E-3</v>
      </c>
    </row>
    <row r="80" spans="1:21" s="19" customFormat="1" ht="18.75" x14ac:dyDescent="0.25">
      <c r="A80" s="19" t="s">
        <v>213</v>
      </c>
      <c r="C80" s="12">
        <v>0</v>
      </c>
      <c r="E80" s="12">
        <v>-2631096947</v>
      </c>
      <c r="G80" s="12">
        <v>0</v>
      </c>
      <c r="I80" s="12">
        <v>-2631096947</v>
      </c>
      <c r="K80" s="6">
        <v>2.46E-2</v>
      </c>
      <c r="M80" s="12">
        <v>0</v>
      </c>
      <c r="O80" s="12">
        <v>-7300087839</v>
      </c>
      <c r="Q80" s="12">
        <v>0</v>
      </c>
      <c r="S80" s="12">
        <v>-7300087839</v>
      </c>
      <c r="U80" s="6">
        <v>-1.8200000000000001E-2</v>
      </c>
    </row>
    <row r="81" spans="1:21" s="19" customFormat="1" ht="18.75" x14ac:dyDescent="0.25">
      <c r="A81" s="19" t="s">
        <v>183</v>
      </c>
      <c r="C81" s="12">
        <v>0</v>
      </c>
      <c r="E81" s="12">
        <v>-5628311100</v>
      </c>
      <c r="G81" s="12">
        <v>0</v>
      </c>
      <c r="I81" s="12">
        <v>-5628311100</v>
      </c>
      <c r="K81" s="6">
        <v>5.2600000000000001E-2</v>
      </c>
      <c r="M81" s="12">
        <v>0</v>
      </c>
      <c r="O81" s="12">
        <v>-4245720561</v>
      </c>
      <c r="Q81" s="12">
        <v>0</v>
      </c>
      <c r="S81" s="12">
        <v>-4245720561</v>
      </c>
      <c r="U81" s="6">
        <v>-1.06E-2</v>
      </c>
    </row>
    <row r="82" spans="1:21" s="19" customFormat="1" ht="18.75" x14ac:dyDescent="0.25">
      <c r="A82" s="19" t="s">
        <v>231</v>
      </c>
      <c r="C82" s="12">
        <v>0</v>
      </c>
      <c r="E82" s="12">
        <v>-3820571392</v>
      </c>
      <c r="G82" s="12">
        <v>0</v>
      </c>
      <c r="I82" s="12">
        <v>-3820571392</v>
      </c>
      <c r="K82" s="6">
        <v>3.5700000000000003E-2</v>
      </c>
      <c r="M82" s="12">
        <v>0</v>
      </c>
      <c r="O82" s="12">
        <v>-19912898700</v>
      </c>
      <c r="Q82" s="12">
        <v>0</v>
      </c>
      <c r="S82" s="12">
        <v>-19912898700</v>
      </c>
      <c r="U82" s="6">
        <v>-4.9599999999999998E-2</v>
      </c>
    </row>
    <row r="83" spans="1:21" s="19" customFormat="1" ht="18.75" x14ac:dyDescent="0.25">
      <c r="A83" s="19" t="s">
        <v>249</v>
      </c>
      <c r="C83" s="12">
        <v>0</v>
      </c>
      <c r="E83" s="12">
        <v>-107456227</v>
      </c>
      <c r="G83" s="12">
        <v>0</v>
      </c>
      <c r="I83" s="12">
        <v>-107456227</v>
      </c>
      <c r="K83" s="6">
        <v>1E-3</v>
      </c>
      <c r="M83" s="12">
        <v>0</v>
      </c>
      <c r="O83" s="12">
        <v>-107456227</v>
      </c>
      <c r="Q83" s="12">
        <v>0</v>
      </c>
      <c r="S83" s="12">
        <v>-107456227</v>
      </c>
      <c r="U83" s="6">
        <v>-2.9999999999999997E-4</v>
      </c>
    </row>
    <row r="84" spans="1:21" s="19" customFormat="1" ht="18.75" x14ac:dyDescent="0.25">
      <c r="A84" s="19" t="s">
        <v>210</v>
      </c>
      <c r="C84" s="12">
        <v>0</v>
      </c>
      <c r="E84" s="12">
        <v>1197214019</v>
      </c>
      <c r="G84" s="12">
        <v>0</v>
      </c>
      <c r="I84" s="12">
        <v>1197214019</v>
      </c>
      <c r="K84" s="6">
        <v>-1.12E-2</v>
      </c>
      <c r="M84" s="12">
        <v>0</v>
      </c>
      <c r="O84" s="12">
        <v>573107151</v>
      </c>
      <c r="Q84" s="12">
        <v>0</v>
      </c>
      <c r="S84" s="12">
        <v>573107151</v>
      </c>
      <c r="U84" s="6">
        <v>1.4E-3</v>
      </c>
    </row>
    <row r="85" spans="1:21" s="19" customFormat="1" ht="18.75" x14ac:dyDescent="0.25">
      <c r="A85" s="19" t="s">
        <v>187</v>
      </c>
      <c r="C85" s="12">
        <v>0</v>
      </c>
      <c r="E85" s="12">
        <v>-524858400</v>
      </c>
      <c r="G85" s="12">
        <v>0</v>
      </c>
      <c r="I85" s="12">
        <v>-524858400</v>
      </c>
      <c r="K85" s="6">
        <v>4.8999999999999998E-3</v>
      </c>
      <c r="M85" s="12">
        <v>0</v>
      </c>
      <c r="O85" s="12">
        <v>-1326722039</v>
      </c>
      <c r="Q85" s="12">
        <v>0</v>
      </c>
      <c r="S85" s="12">
        <v>-1326722039</v>
      </c>
      <c r="U85" s="6">
        <v>-3.3E-3</v>
      </c>
    </row>
    <row r="86" spans="1:21" s="19" customFormat="1" ht="18.75" x14ac:dyDescent="0.25">
      <c r="A86" s="19" t="s">
        <v>252</v>
      </c>
      <c r="C86" s="12">
        <v>0</v>
      </c>
      <c r="E86" s="12">
        <v>-1376601105</v>
      </c>
      <c r="G86" s="12">
        <v>0</v>
      </c>
      <c r="I86" s="12">
        <v>-1376601105</v>
      </c>
      <c r="K86" s="6">
        <v>1.29E-2</v>
      </c>
      <c r="M86" s="12">
        <v>0</v>
      </c>
      <c r="O86" s="12">
        <v>-1376601105</v>
      </c>
      <c r="Q86" s="12">
        <v>0</v>
      </c>
      <c r="S86" s="12">
        <v>-1376601105</v>
      </c>
      <c r="U86" s="6">
        <v>-3.3999999999999998E-3</v>
      </c>
    </row>
    <row r="87" spans="1:21" s="19" customFormat="1" ht="18.75" x14ac:dyDescent="0.25">
      <c r="A87" s="19" t="s">
        <v>155</v>
      </c>
      <c r="C87" s="12">
        <v>0</v>
      </c>
      <c r="E87" s="12">
        <v>-1482524647</v>
      </c>
      <c r="G87" s="12">
        <v>0</v>
      </c>
      <c r="I87" s="12">
        <v>-1482524647</v>
      </c>
      <c r="K87" s="6">
        <v>1.3899999999999999E-2</v>
      </c>
      <c r="M87" s="12">
        <v>0</v>
      </c>
      <c r="O87" s="12">
        <v>-5518823350</v>
      </c>
      <c r="Q87" s="12">
        <v>0</v>
      </c>
      <c r="S87" s="12">
        <v>-5518823350</v>
      </c>
      <c r="U87" s="6">
        <v>-1.37E-2</v>
      </c>
    </row>
    <row r="88" spans="1:21" s="19" customFormat="1" ht="18.75" x14ac:dyDescent="0.25">
      <c r="A88" s="19" t="s">
        <v>251</v>
      </c>
      <c r="C88" s="12">
        <v>0</v>
      </c>
      <c r="E88" s="12">
        <v>-398114165</v>
      </c>
      <c r="G88" s="12">
        <v>0</v>
      </c>
      <c r="I88" s="12">
        <v>-398114165</v>
      </c>
      <c r="K88" s="6">
        <v>3.7000000000000002E-3</v>
      </c>
      <c r="M88" s="12">
        <v>0</v>
      </c>
      <c r="O88" s="12">
        <v>-398114165</v>
      </c>
      <c r="Q88" s="12">
        <v>0</v>
      </c>
      <c r="S88" s="12">
        <v>-398114165</v>
      </c>
      <c r="U88" s="6">
        <v>-1E-3</v>
      </c>
    </row>
    <row r="89" spans="1:21" s="19" customFormat="1" ht="18.75" x14ac:dyDescent="0.25">
      <c r="A89" s="19" t="s">
        <v>248</v>
      </c>
      <c r="C89" s="12">
        <v>0</v>
      </c>
      <c r="E89" s="12">
        <v>2964061342</v>
      </c>
      <c r="G89" s="12">
        <v>0</v>
      </c>
      <c r="I89" s="12">
        <v>2964061342</v>
      </c>
      <c r="K89" s="6">
        <v>-2.7699999999999999E-2</v>
      </c>
      <c r="M89" s="12">
        <v>0</v>
      </c>
      <c r="O89" s="12">
        <v>2964061342</v>
      </c>
      <c r="Q89" s="12">
        <v>0</v>
      </c>
      <c r="S89" s="12">
        <v>2964061342</v>
      </c>
      <c r="U89" s="6">
        <v>7.4000000000000003E-3</v>
      </c>
    </row>
    <row r="90" spans="1:21" s="19" customFormat="1" ht="18.75" x14ac:dyDescent="0.25">
      <c r="A90" s="19" t="s">
        <v>247</v>
      </c>
      <c r="C90" s="12">
        <v>0</v>
      </c>
      <c r="E90" s="12">
        <v>-810304936</v>
      </c>
      <c r="G90" s="12">
        <v>0</v>
      </c>
      <c r="I90" s="12">
        <v>-810304936</v>
      </c>
      <c r="K90" s="6">
        <v>7.6E-3</v>
      </c>
      <c r="M90" s="12">
        <v>0</v>
      </c>
      <c r="O90" s="12">
        <v>-810304936</v>
      </c>
      <c r="Q90" s="12">
        <v>0</v>
      </c>
      <c r="S90" s="12">
        <v>-810304936</v>
      </c>
      <c r="U90" s="6">
        <v>-2E-3</v>
      </c>
    </row>
    <row r="91" spans="1:21" s="19" customFormat="1" ht="18.75" x14ac:dyDescent="0.25">
      <c r="A91" s="19" t="s">
        <v>250</v>
      </c>
      <c r="C91" s="12">
        <v>0</v>
      </c>
      <c r="E91" s="12">
        <v>-1029465326</v>
      </c>
      <c r="G91" s="12">
        <v>0</v>
      </c>
      <c r="I91" s="12">
        <v>-1029465326</v>
      </c>
      <c r="K91" s="6">
        <v>9.5999999999999992E-3</v>
      </c>
      <c r="M91" s="12">
        <v>0</v>
      </c>
      <c r="O91" s="12">
        <v>-1029465326</v>
      </c>
      <c r="Q91" s="12">
        <v>0</v>
      </c>
      <c r="S91" s="12">
        <v>-1029465326</v>
      </c>
      <c r="U91" s="6">
        <v>-2.5999999999999999E-3</v>
      </c>
    </row>
    <row r="92" spans="1:21" s="19" customFormat="1" ht="18.75" x14ac:dyDescent="0.25">
      <c r="A92" s="19" t="s">
        <v>180</v>
      </c>
      <c r="C92" s="12">
        <v>0</v>
      </c>
      <c r="E92" s="12">
        <v>481301714</v>
      </c>
      <c r="G92" s="12">
        <v>0</v>
      </c>
      <c r="I92" s="12">
        <v>481301714</v>
      </c>
      <c r="K92" s="6">
        <v>-4.4999999999999997E-3</v>
      </c>
      <c r="M92" s="12">
        <v>0</v>
      </c>
      <c r="O92" s="12">
        <v>5550182891</v>
      </c>
      <c r="Q92" s="12">
        <v>0</v>
      </c>
      <c r="S92" s="12">
        <v>5550182891</v>
      </c>
      <c r="U92" s="6">
        <v>1.38E-2</v>
      </c>
    </row>
    <row r="93" spans="1:21" ht="19.5" thickBot="1" x14ac:dyDescent="0.3">
      <c r="A93" s="3" t="s">
        <v>13</v>
      </c>
      <c r="C93" s="3">
        <f>SUM(C4:C92)</f>
        <v>7127725046</v>
      </c>
      <c r="E93" s="3">
        <f>SUM(E4:E92)</f>
        <v>-102729640455</v>
      </c>
      <c r="G93" s="3">
        <f>SUM(G4:G92)</f>
        <v>-13765556148</v>
      </c>
      <c r="I93" s="3">
        <f>SUM(I4:I92)</f>
        <v>-109367471557</v>
      </c>
      <c r="K93" s="7">
        <f>SUM(K4:K92)</f>
        <v>1.0224999999999993</v>
      </c>
      <c r="M93" s="3">
        <f>SUM(M4:M92)</f>
        <v>343965822926</v>
      </c>
      <c r="O93" s="3">
        <f>SUM(O4:O92)</f>
        <v>-216706824138</v>
      </c>
      <c r="Q93" s="3">
        <f>SUM(Q4:Q92)</f>
        <v>242875198426</v>
      </c>
      <c r="S93" s="3">
        <f>SUM(S4:S92)</f>
        <v>370134197214</v>
      </c>
      <c r="U93" s="14">
        <f>SUM(U4:U92)</f>
        <v>0.9214</v>
      </c>
    </row>
    <row r="94" spans="1:21" ht="19.5" thickTop="1" x14ac:dyDescent="0.25">
      <c r="C94" s="4"/>
      <c r="E94" s="4"/>
      <c r="G94" s="4"/>
      <c r="I94" s="4"/>
      <c r="K94" s="4"/>
      <c r="M94" s="4"/>
      <c r="O94" s="4"/>
      <c r="Q94" s="4"/>
      <c r="S94" s="4"/>
      <c r="U94" s="4"/>
    </row>
    <row r="106" spans="1:1" x14ac:dyDescent="0.25">
      <c r="A106" s="13" t="s">
        <v>208</v>
      </c>
    </row>
    <row r="111" spans="1:1" ht="27" customHeight="1" x14ac:dyDescent="0.25"/>
  </sheetData>
  <mergeCells count="3">
    <mergeCell ref="A1:U1"/>
    <mergeCell ref="C2:K2"/>
    <mergeCell ref="M2:U2"/>
  </mergeCells>
  <pageMargins left="0.39370078740157483" right="0.39370078740157483" top="0.84399509803921569" bottom="0.31496062992125984" header="0.15661764705882353" footer="0"/>
  <pageSetup paperSize="9" scale="6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‫1401/06/31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4"/>
  <sheetViews>
    <sheetView rightToLeft="1" zoomScaleNormal="100" workbookViewId="0">
      <selection activeCell="A24" sqref="A24:J24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3.85546875" style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3.7109375" style="1" bestFit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37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0.100000000000001" customHeight="1" x14ac:dyDescent="0.45">
      <c r="A2" s="37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0.100000000000001" customHeight="1" x14ac:dyDescent="0.45">
      <c r="A3" s="37" t="s">
        <v>245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5" spans="1:17" ht="21" x14ac:dyDescent="0.45">
      <c r="A5" s="31" t="s">
        <v>164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x14ac:dyDescent="0.45">
      <c r="C7" s="44" t="s">
        <v>53</v>
      </c>
      <c r="D7" s="44"/>
      <c r="E7" s="44"/>
      <c r="F7" s="44"/>
      <c r="G7" s="44"/>
      <c r="H7" s="44"/>
      <c r="I7" s="44"/>
      <c r="K7" s="44" t="s">
        <v>246</v>
      </c>
      <c r="L7" s="44"/>
      <c r="M7" s="44"/>
      <c r="N7" s="44"/>
      <c r="O7" s="44"/>
      <c r="P7" s="44"/>
      <c r="Q7" s="44"/>
    </row>
    <row r="8" spans="1:17" ht="21" x14ac:dyDescent="0.45">
      <c r="C8" s="8" t="s">
        <v>73</v>
      </c>
      <c r="E8" s="8" t="s">
        <v>205</v>
      </c>
      <c r="G8" s="8" t="s">
        <v>70</v>
      </c>
      <c r="I8" s="8" t="s">
        <v>13</v>
      </c>
      <c r="K8" s="8" t="s">
        <v>73</v>
      </c>
      <c r="M8" s="8" t="s">
        <v>69</v>
      </c>
      <c r="O8" s="8" t="s">
        <v>70</v>
      </c>
      <c r="Q8" s="8" t="s">
        <v>13</v>
      </c>
    </row>
    <row r="9" spans="1:17" s="19" customFormat="1" ht="18.75" x14ac:dyDescent="0.25">
      <c r="A9" s="19" t="s">
        <v>217</v>
      </c>
      <c r="C9" s="12">
        <v>0</v>
      </c>
      <c r="E9" s="12">
        <v>0</v>
      </c>
      <c r="G9" s="12">
        <v>451343378</v>
      </c>
      <c r="I9" s="12">
        <v>451343378</v>
      </c>
      <c r="K9" s="12">
        <v>0</v>
      </c>
      <c r="M9" s="12">
        <v>0</v>
      </c>
      <c r="O9" s="12">
        <v>451343378</v>
      </c>
      <c r="Q9" s="12">
        <v>451343378</v>
      </c>
    </row>
    <row r="10" spans="1:17" ht="18.75" x14ac:dyDescent="0.45">
      <c r="A10" s="19" t="s">
        <v>219</v>
      </c>
      <c r="B10" s="19"/>
      <c r="C10" s="12">
        <v>0</v>
      </c>
      <c r="D10" s="19"/>
      <c r="E10" s="12">
        <v>0</v>
      </c>
      <c r="F10" s="19"/>
      <c r="G10" s="12">
        <v>0</v>
      </c>
      <c r="H10" s="19"/>
      <c r="I10" s="12">
        <v>0</v>
      </c>
      <c r="J10" s="19"/>
      <c r="K10" s="12">
        <v>0</v>
      </c>
      <c r="L10" s="19"/>
      <c r="M10" s="12">
        <v>0</v>
      </c>
      <c r="N10" s="19"/>
      <c r="O10" s="12">
        <v>28749023</v>
      </c>
      <c r="P10" s="19"/>
      <c r="Q10" s="12">
        <v>28749023</v>
      </c>
    </row>
    <row r="11" spans="1:17" ht="18.75" x14ac:dyDescent="0.45">
      <c r="A11" s="19" t="s">
        <v>215</v>
      </c>
      <c r="B11" s="19"/>
      <c r="C11" s="12">
        <v>0</v>
      </c>
      <c r="D11" s="19"/>
      <c r="E11" s="12">
        <v>0</v>
      </c>
      <c r="F11" s="19"/>
      <c r="G11" s="12">
        <v>0</v>
      </c>
      <c r="H11" s="19"/>
      <c r="I11" s="12">
        <v>0</v>
      </c>
      <c r="J11" s="19"/>
      <c r="K11" s="12">
        <v>0</v>
      </c>
      <c r="L11" s="19"/>
      <c r="M11" s="12">
        <v>0</v>
      </c>
      <c r="N11" s="19"/>
      <c r="O11" s="12">
        <v>36646570</v>
      </c>
      <c r="P11" s="19"/>
      <c r="Q11" s="12">
        <v>36646570</v>
      </c>
    </row>
    <row r="12" spans="1:17" ht="18.75" x14ac:dyDescent="0.45">
      <c r="A12" s="19" t="s">
        <v>118</v>
      </c>
      <c r="B12" s="19"/>
      <c r="C12" s="12">
        <v>0</v>
      </c>
      <c r="D12" s="19"/>
      <c r="E12" s="12">
        <v>0</v>
      </c>
      <c r="F12" s="19"/>
      <c r="G12" s="12">
        <v>0</v>
      </c>
      <c r="H12" s="19"/>
      <c r="I12" s="12">
        <v>0</v>
      </c>
      <c r="J12" s="19"/>
      <c r="K12" s="12">
        <v>591662125</v>
      </c>
      <c r="L12" s="19"/>
      <c r="M12" s="12">
        <v>0</v>
      </c>
      <c r="N12" s="19"/>
      <c r="O12" s="12">
        <v>42804486</v>
      </c>
      <c r="P12" s="19"/>
      <c r="Q12" s="12">
        <v>634466611</v>
      </c>
    </row>
    <row r="13" spans="1:17" ht="18.75" x14ac:dyDescent="0.45">
      <c r="A13" s="3" t="s">
        <v>13</v>
      </c>
      <c r="C13" s="3">
        <f>SUM(C9:C12)</f>
        <v>0</v>
      </c>
      <c r="E13" s="3">
        <f>SUM(E9:E12)</f>
        <v>0</v>
      </c>
      <c r="G13" s="3">
        <f>SUM(G9:G12)</f>
        <v>451343378</v>
      </c>
      <c r="I13" s="3">
        <f>SUM(I9:I12)</f>
        <v>451343378</v>
      </c>
      <c r="K13" s="3">
        <f>SUM(K9:K12)</f>
        <v>591662125</v>
      </c>
      <c r="M13" s="3">
        <f>SUM(M9:M12)</f>
        <v>0</v>
      </c>
      <c r="O13" s="3">
        <f>SUM(O9:O12)</f>
        <v>559543457</v>
      </c>
      <c r="Q13" s="3">
        <f>SUM(Q9:Q12)</f>
        <v>1151205582</v>
      </c>
    </row>
    <row r="14" spans="1:17" ht="18.75" x14ac:dyDescent="0.45">
      <c r="C14" s="4"/>
      <c r="E14" s="4"/>
      <c r="G14" s="4"/>
      <c r="I14" s="4"/>
      <c r="K14" s="4"/>
      <c r="M14" s="4"/>
      <c r="O14" s="4"/>
      <c r="Q14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21"/>
  <sheetViews>
    <sheetView rightToLeft="1" workbookViewId="0">
      <selection activeCell="A24" sqref="A24:J24"/>
    </sheetView>
  </sheetViews>
  <sheetFormatPr defaultRowHeight="18" x14ac:dyDescent="0.45"/>
  <cols>
    <col min="1" max="1" width="25.5703125" style="1" bestFit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37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0.100000000000001" customHeight="1" x14ac:dyDescent="0.45">
      <c r="A2" s="37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0.100000000000001" customHeight="1" x14ac:dyDescent="0.45">
      <c r="A3" s="37" t="s">
        <v>245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5" spans="1:11" ht="21" x14ac:dyDescent="0.45">
      <c r="A5" s="31" t="s">
        <v>163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7" spans="1:11" ht="21" x14ac:dyDescent="0.45">
      <c r="A7" s="32" t="s">
        <v>74</v>
      </c>
      <c r="B7" s="33"/>
      <c r="C7" s="33"/>
      <c r="E7" s="32" t="s">
        <v>53</v>
      </c>
      <c r="F7" s="33"/>
      <c r="G7" s="33"/>
      <c r="I7" s="32" t="s">
        <v>246</v>
      </c>
      <c r="J7" s="33"/>
      <c r="K7" s="33"/>
    </row>
    <row r="8" spans="1:11" ht="42" x14ac:dyDescent="0.45">
      <c r="A8" s="8" t="s">
        <v>75</v>
      </c>
      <c r="C8" s="8" t="s">
        <v>38</v>
      </c>
      <c r="E8" s="8" t="s">
        <v>204</v>
      </c>
      <c r="G8" s="8" t="s">
        <v>77</v>
      </c>
      <c r="I8" s="8" t="s">
        <v>76</v>
      </c>
      <c r="K8" s="8" t="s">
        <v>77</v>
      </c>
    </row>
    <row r="9" spans="1:11" s="19" customFormat="1" ht="18.75" x14ac:dyDescent="0.25">
      <c r="A9" s="19" t="s">
        <v>237</v>
      </c>
      <c r="C9" s="19" t="s">
        <v>117</v>
      </c>
      <c r="E9" s="12">
        <v>302465748</v>
      </c>
      <c r="G9" s="25">
        <f>E9/$E$20</f>
        <v>8.0653569139490594E-2</v>
      </c>
      <c r="I9" s="12">
        <v>302465748</v>
      </c>
      <c r="K9" s="25">
        <f>I9/$I$20</f>
        <v>3.8549819790855637E-2</v>
      </c>
    </row>
    <row r="10" spans="1:11" s="19" customFormat="1" ht="18.75" x14ac:dyDescent="0.25">
      <c r="A10" s="19" t="s">
        <v>237</v>
      </c>
      <c r="C10" s="19" t="s">
        <v>117</v>
      </c>
      <c r="E10" s="12">
        <v>453698628</v>
      </c>
      <c r="G10" s="25">
        <f t="shared" ref="G10:G18" si="0">E10/$E$20</f>
        <v>0.12098035530915725</v>
      </c>
      <c r="I10" s="12">
        <v>453698628</v>
      </c>
      <c r="K10" s="25">
        <f t="shared" ref="K10:K14" si="1">I10/$I$20</f>
        <v>5.7824730450994573E-2</v>
      </c>
    </row>
    <row r="11" spans="1:11" s="19" customFormat="1" ht="18.75" x14ac:dyDescent="0.25">
      <c r="A11" s="19" t="s">
        <v>233</v>
      </c>
      <c r="C11" s="19" t="s">
        <v>117</v>
      </c>
      <c r="E11" s="12">
        <v>458082192</v>
      </c>
      <c r="G11" s="25">
        <f t="shared" si="0"/>
        <v>0.12214924826477014</v>
      </c>
      <c r="I11" s="12">
        <v>747397260</v>
      </c>
      <c r="K11" s="25">
        <f t="shared" si="1"/>
        <v>9.5257165069742966E-2</v>
      </c>
    </row>
    <row r="12" spans="1:11" s="19" customFormat="1" ht="18.75" x14ac:dyDescent="0.25">
      <c r="A12" s="19" t="s">
        <v>106</v>
      </c>
      <c r="C12" s="19" t="s">
        <v>117</v>
      </c>
      <c r="E12" s="12">
        <v>905179428</v>
      </c>
      <c r="G12" s="25">
        <f t="shared" si="0"/>
        <v>0.24136931888182772</v>
      </c>
      <c r="I12" s="12">
        <v>1641480778</v>
      </c>
      <c r="K12" s="25">
        <f t="shared" si="1"/>
        <v>0.20920976540475425</v>
      </c>
    </row>
    <row r="13" spans="1:11" s="19" customFormat="1" ht="18.75" x14ac:dyDescent="0.25">
      <c r="A13" s="19" t="s">
        <v>237</v>
      </c>
      <c r="C13" s="19" t="s">
        <v>117</v>
      </c>
      <c r="E13" s="12">
        <v>687123302</v>
      </c>
      <c r="G13" s="25">
        <f t="shared" si="0"/>
        <v>0.18322387613030508</v>
      </c>
      <c r="I13" s="12">
        <v>1591232877</v>
      </c>
      <c r="K13" s="25">
        <f t="shared" si="1"/>
        <v>0.20280557735626567</v>
      </c>
    </row>
    <row r="14" spans="1:11" s="19" customFormat="1" ht="18.75" x14ac:dyDescent="0.25">
      <c r="A14" s="19" t="s">
        <v>106</v>
      </c>
      <c r="C14" s="19" t="s">
        <v>117</v>
      </c>
      <c r="E14" s="12">
        <v>0</v>
      </c>
      <c r="G14" s="25">
        <f t="shared" si="0"/>
        <v>0</v>
      </c>
      <c r="I14" s="12">
        <v>1076361988</v>
      </c>
      <c r="K14" s="25">
        <f t="shared" si="1"/>
        <v>0.13718432894136204</v>
      </c>
    </row>
    <row r="15" spans="1:11" s="19" customFormat="1" ht="18.75" x14ac:dyDescent="0.25">
      <c r="A15" s="19" t="s">
        <v>107</v>
      </c>
      <c r="C15" s="19" t="s">
        <v>108</v>
      </c>
      <c r="E15" s="12">
        <v>577185</v>
      </c>
      <c r="G15" s="25">
        <f t="shared" si="0"/>
        <v>1.5390843628276506E-4</v>
      </c>
      <c r="I15" s="12">
        <v>527306083</v>
      </c>
      <c r="K15" s="25">
        <f t="shared" ref="K15:K18" si="2">I15/$I$20</f>
        <v>6.7206136921896906E-2</v>
      </c>
    </row>
    <row r="16" spans="1:11" s="19" customFormat="1" ht="18.75" x14ac:dyDescent="0.25">
      <c r="A16" s="19" t="s">
        <v>111</v>
      </c>
      <c r="C16" s="19" t="s">
        <v>112</v>
      </c>
      <c r="E16" s="12">
        <v>8662681</v>
      </c>
      <c r="G16" s="25">
        <f t="shared" si="0"/>
        <v>2.3099347466174962E-3</v>
      </c>
      <c r="I16" s="12">
        <v>88589253</v>
      </c>
      <c r="K16" s="25">
        <f t="shared" si="2"/>
        <v>1.1290864374357249E-2</v>
      </c>
    </row>
    <row r="17" spans="1:11" s="19" customFormat="1" ht="18.75" x14ac:dyDescent="0.25">
      <c r="A17" s="19" t="s">
        <v>114</v>
      </c>
      <c r="C17" s="19" t="s">
        <v>115</v>
      </c>
      <c r="E17" s="12">
        <v>144454</v>
      </c>
      <c r="G17" s="25">
        <f t="shared" si="0"/>
        <v>3.851917367012404E-5</v>
      </c>
      <c r="I17" s="12">
        <v>1125116</v>
      </c>
      <c r="K17" s="25">
        <f t="shared" si="2"/>
        <v>1.4339811806991228E-4</v>
      </c>
    </row>
    <row r="18" spans="1:11" s="19" customFormat="1" ht="18.75" x14ac:dyDescent="0.25">
      <c r="A18" s="19" t="s">
        <v>239</v>
      </c>
      <c r="C18" s="19" t="s">
        <v>240</v>
      </c>
      <c r="E18" s="12">
        <v>934246566</v>
      </c>
      <c r="G18" s="25">
        <f t="shared" si="0"/>
        <v>0.24912017477169898</v>
      </c>
      <c r="I18" s="12">
        <v>1416438342</v>
      </c>
      <c r="K18" s="25">
        <f t="shared" si="2"/>
        <v>0.18052769012694406</v>
      </c>
    </row>
    <row r="19" spans="1:11" s="19" customFormat="1" ht="18.75" x14ac:dyDescent="0.25">
      <c r="A19" s="19" t="s">
        <v>258</v>
      </c>
      <c r="C19" s="19" t="s">
        <v>259</v>
      </c>
      <c r="E19" s="12">
        <v>4107</v>
      </c>
      <c r="G19" s="25">
        <f>E19/$E$20</f>
        <v>1.0951461798440988E-6</v>
      </c>
      <c r="I19" s="12">
        <v>4107</v>
      </c>
      <c r="K19" s="25">
        <f>I19/$I$20</f>
        <v>5.2344475673008806E-7</v>
      </c>
    </row>
    <row r="20" spans="1:11" ht="19.5" thickBot="1" x14ac:dyDescent="0.5">
      <c r="A20" s="3" t="s">
        <v>13</v>
      </c>
      <c r="E20" s="3">
        <f>SUM(E9:$E$19)</f>
        <v>3750184291</v>
      </c>
      <c r="G20" s="7">
        <f>SUM(G9:$G$19)</f>
        <v>1</v>
      </c>
      <c r="I20" s="3">
        <f>SUM(I9:$I$19)</f>
        <v>7846100180</v>
      </c>
      <c r="K20" s="7">
        <f>SUM(K9:$K$19)</f>
        <v>1</v>
      </c>
    </row>
    <row r="21" spans="1:11" ht="18.75" x14ac:dyDescent="0.45">
      <c r="E21" s="4"/>
      <c r="G21" s="4"/>
      <c r="I21" s="4"/>
      <c r="K21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A24" sqref="A24:J24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37" t="s">
        <v>105</v>
      </c>
      <c r="C1" s="30"/>
      <c r="D1" s="30"/>
      <c r="E1" s="30"/>
      <c r="F1" s="30"/>
    </row>
    <row r="2" spans="2:6" ht="20.100000000000001" customHeight="1" x14ac:dyDescent="0.45">
      <c r="B2" s="37" t="s">
        <v>46</v>
      </c>
      <c r="C2" s="30"/>
      <c r="D2" s="30"/>
      <c r="E2" s="30"/>
      <c r="F2" s="30"/>
    </row>
    <row r="3" spans="2:6" ht="20.100000000000001" customHeight="1" x14ac:dyDescent="0.45">
      <c r="B3" s="37" t="s">
        <v>245</v>
      </c>
      <c r="C3" s="30"/>
      <c r="D3" s="30"/>
      <c r="E3" s="30"/>
      <c r="F3" s="30"/>
    </row>
    <row r="5" spans="2:6" ht="21" x14ac:dyDescent="0.45">
      <c r="B5" s="31" t="s">
        <v>78</v>
      </c>
      <c r="C5" s="30"/>
      <c r="D5" s="30"/>
      <c r="E5" s="30"/>
      <c r="F5" s="30"/>
    </row>
    <row r="7" spans="2:6" ht="21" x14ac:dyDescent="0.45">
      <c r="D7" s="2" t="s">
        <v>53</v>
      </c>
      <c r="F7" s="2" t="s">
        <v>246</v>
      </c>
    </row>
    <row r="8" spans="2:6" ht="21" x14ac:dyDescent="0.45">
      <c r="B8" s="8" t="s">
        <v>50</v>
      </c>
      <c r="D8" s="8" t="s">
        <v>41</v>
      </c>
      <c r="F8" s="8" t="s">
        <v>41</v>
      </c>
    </row>
    <row r="9" spans="2:6" s="19" customFormat="1" ht="18.75" x14ac:dyDescent="0.25">
      <c r="B9" s="19" t="s">
        <v>122</v>
      </c>
      <c r="D9" s="12">
        <v>0</v>
      </c>
      <c r="F9" s="12">
        <v>2583386392</v>
      </c>
    </row>
    <row r="10" spans="2:6" s="19" customFormat="1" ht="18.75" x14ac:dyDescent="0.25">
      <c r="B10" s="19" t="s">
        <v>123</v>
      </c>
      <c r="D10" s="12">
        <v>0</v>
      </c>
      <c r="F10" s="12">
        <v>0</v>
      </c>
    </row>
    <row r="11" spans="2:6" s="19" customFormat="1" ht="18.75" x14ac:dyDescent="0.25">
      <c r="B11" s="19" t="s">
        <v>124</v>
      </c>
      <c r="D11" s="12">
        <v>35574199</v>
      </c>
      <c r="F11" s="12">
        <v>616557097</v>
      </c>
    </row>
    <row r="12" spans="2:6" ht="19.5" thickBot="1" x14ac:dyDescent="0.5">
      <c r="B12" s="3" t="s">
        <v>13</v>
      </c>
      <c r="D12" s="3">
        <f>SUM(D9:D11)</f>
        <v>35574199</v>
      </c>
      <c r="F12" s="3">
        <f>SUM(F9:F11)</f>
        <v>3199943489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8"/>
  <sheetViews>
    <sheetView rightToLeft="1" view="pageLayout" topLeftCell="A49" zoomScale="70" zoomScaleNormal="85" zoomScalePageLayoutView="70" workbookViewId="0">
      <selection activeCell="A24" sqref="A24:J24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570312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" style="1" customWidth="1"/>
    <col min="8" max="8" width="1.42578125" style="1" customWidth="1"/>
    <col min="9" max="9" width="11.85546875" style="1" customWidth="1"/>
    <col min="10" max="10" width="16.85546875" style="1" bestFit="1" customWidth="1"/>
    <col min="11" max="11" width="1.42578125" style="1" customWidth="1"/>
    <col min="12" max="12" width="10.5703125" style="1" bestFit="1" customWidth="1"/>
    <col min="13" max="13" width="16.5703125" style="1" bestFit="1" customWidth="1"/>
    <col min="14" max="14" width="1.42578125" style="1" customWidth="1"/>
    <col min="15" max="15" width="13.5703125" style="1" bestFit="1" customWidth="1"/>
    <col min="16" max="16" width="1.42578125" style="1" customWidth="1"/>
    <col min="17" max="17" width="8.85546875" style="1" customWidth="1"/>
    <col min="18" max="18" width="1.42578125" style="1" customWidth="1"/>
    <col min="19" max="19" width="17.140625" style="1" customWidth="1"/>
    <col min="20" max="20" width="1.42578125" style="1" customWidth="1"/>
    <col min="21" max="21" width="16.85546875" style="1" customWidth="1"/>
    <col min="22" max="22" width="1.42578125" style="1" customWidth="1"/>
    <col min="23" max="23" width="8.85546875" style="1" customWidth="1"/>
    <col min="24" max="16384" width="9.140625" style="1"/>
  </cols>
  <sheetData>
    <row r="1" spans="1:23" ht="18" customHeight="1" x14ac:dyDescent="0.45">
      <c r="A1" s="31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21" x14ac:dyDescent="0.45">
      <c r="A2" s="31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1" x14ac:dyDescent="0.45">
      <c r="C3" s="32" t="s">
        <v>230</v>
      </c>
      <c r="D3" s="33"/>
      <c r="E3" s="33"/>
      <c r="F3" s="33"/>
      <c r="G3" s="33"/>
      <c r="I3" s="32" t="s">
        <v>3</v>
      </c>
      <c r="J3" s="33"/>
      <c r="K3" s="33"/>
      <c r="L3" s="33"/>
      <c r="M3" s="33"/>
      <c r="O3" s="32" t="s">
        <v>246</v>
      </c>
      <c r="P3" s="33"/>
      <c r="Q3" s="33"/>
      <c r="R3" s="33"/>
      <c r="S3" s="33"/>
      <c r="T3" s="33"/>
      <c r="U3" s="33"/>
      <c r="V3" s="33"/>
      <c r="W3" s="33"/>
    </row>
    <row r="4" spans="1:23" ht="18.75" x14ac:dyDescent="0.45">
      <c r="A4" s="34" t="s">
        <v>4</v>
      </c>
      <c r="C4" s="34" t="s">
        <v>5</v>
      </c>
      <c r="E4" s="34" t="s">
        <v>6</v>
      </c>
      <c r="G4" s="34" t="s">
        <v>7</v>
      </c>
      <c r="I4" s="34" t="s">
        <v>8</v>
      </c>
      <c r="J4" s="30"/>
      <c r="L4" s="34" t="s">
        <v>9</v>
      </c>
      <c r="M4" s="30"/>
      <c r="O4" s="34" t="s">
        <v>5</v>
      </c>
      <c r="Q4" s="36" t="s">
        <v>10</v>
      </c>
      <c r="S4" s="34" t="s">
        <v>6</v>
      </c>
      <c r="U4" s="34" t="s">
        <v>7</v>
      </c>
      <c r="W4" s="36" t="s">
        <v>11</v>
      </c>
    </row>
    <row r="5" spans="1:23" ht="18.75" x14ac:dyDescent="0.45">
      <c r="A5" s="35"/>
      <c r="C5" s="35"/>
      <c r="E5" s="35"/>
      <c r="G5" s="35"/>
      <c r="I5" s="5" t="s">
        <v>5</v>
      </c>
      <c r="J5" s="5" t="s">
        <v>6</v>
      </c>
      <c r="L5" s="5" t="s">
        <v>5</v>
      </c>
      <c r="M5" s="5" t="s">
        <v>12</v>
      </c>
      <c r="O5" s="35"/>
      <c r="Q5" s="35"/>
      <c r="S5" s="35"/>
      <c r="U5" s="35"/>
      <c r="W5" s="35"/>
    </row>
    <row r="6" spans="1:23" s="19" customFormat="1" ht="18.75" x14ac:dyDescent="0.25">
      <c r="A6" s="19" t="s">
        <v>80</v>
      </c>
      <c r="C6" s="12">
        <v>14843402</v>
      </c>
      <c r="E6" s="12">
        <v>43701218603</v>
      </c>
      <c r="G6" s="12">
        <v>46021106241.513901</v>
      </c>
      <c r="I6" s="12">
        <v>0</v>
      </c>
      <c r="J6" s="12">
        <v>0</v>
      </c>
      <c r="L6" s="12">
        <v>0</v>
      </c>
      <c r="M6" s="12">
        <v>0</v>
      </c>
      <c r="O6" s="12">
        <v>14843402</v>
      </c>
      <c r="Q6" s="12">
        <v>2638</v>
      </c>
      <c r="S6" s="12">
        <v>43701218603</v>
      </c>
      <c r="U6" s="12">
        <v>38923910953.867798</v>
      </c>
      <c r="W6" s="6">
        <v>1.04E-2</v>
      </c>
    </row>
    <row r="7" spans="1:23" s="19" customFormat="1" ht="18.75" x14ac:dyDescent="0.25">
      <c r="A7" s="19" t="s">
        <v>81</v>
      </c>
      <c r="C7" s="12">
        <v>48379418</v>
      </c>
      <c r="E7" s="12">
        <v>206384950138</v>
      </c>
      <c r="G7" s="12">
        <v>88296105009.884399</v>
      </c>
      <c r="I7" s="12">
        <v>0</v>
      </c>
      <c r="J7" s="12">
        <v>0</v>
      </c>
      <c r="L7" s="12">
        <v>0</v>
      </c>
      <c r="M7" s="12">
        <v>0</v>
      </c>
      <c r="O7" s="12">
        <v>48379418</v>
      </c>
      <c r="Q7" s="12">
        <v>1615</v>
      </c>
      <c r="S7" s="12">
        <v>206384950138</v>
      </c>
      <c r="U7" s="12">
        <v>77667870147.583496</v>
      </c>
      <c r="W7" s="6">
        <v>2.0799999999999999E-2</v>
      </c>
    </row>
    <row r="8" spans="1:23" s="19" customFormat="1" ht="18.75" x14ac:dyDescent="0.25">
      <c r="A8" s="19" t="s">
        <v>176</v>
      </c>
      <c r="C8" s="12">
        <v>16200000</v>
      </c>
      <c r="E8" s="12">
        <v>59212935974</v>
      </c>
      <c r="G8" s="12">
        <v>55750697820</v>
      </c>
      <c r="I8" s="12">
        <v>0</v>
      </c>
      <c r="J8" s="12">
        <v>0</v>
      </c>
      <c r="L8" s="12">
        <v>0</v>
      </c>
      <c r="M8" s="12">
        <v>0</v>
      </c>
      <c r="O8" s="12">
        <v>16200000</v>
      </c>
      <c r="Q8" s="12">
        <v>3168</v>
      </c>
      <c r="S8" s="12">
        <v>55905438424</v>
      </c>
      <c r="U8" s="12">
        <v>51016236480</v>
      </c>
      <c r="W8" s="6">
        <v>1.3599999999999999E-2</v>
      </c>
    </row>
    <row r="9" spans="1:23" s="19" customFormat="1" ht="18.75" x14ac:dyDescent="0.25">
      <c r="A9" s="19" t="s">
        <v>147</v>
      </c>
      <c r="C9" s="12">
        <v>45024401</v>
      </c>
      <c r="E9" s="12">
        <v>55833323655</v>
      </c>
      <c r="G9" s="12">
        <v>50574851569.876503</v>
      </c>
      <c r="I9" s="12">
        <v>0</v>
      </c>
      <c r="J9" s="12">
        <v>0</v>
      </c>
      <c r="L9" s="12">
        <v>0</v>
      </c>
      <c r="M9" s="12">
        <v>0</v>
      </c>
      <c r="O9" s="12">
        <v>45024401</v>
      </c>
      <c r="Q9" s="12">
        <v>1205</v>
      </c>
      <c r="S9" s="12">
        <v>55833323655</v>
      </c>
      <c r="U9" s="12">
        <v>53931589505.930298</v>
      </c>
      <c r="W9" s="6">
        <v>1.44E-2</v>
      </c>
    </row>
    <row r="10" spans="1:23" s="19" customFormat="1" ht="18.75" x14ac:dyDescent="0.25">
      <c r="A10" s="19" t="s">
        <v>83</v>
      </c>
      <c r="C10" s="12">
        <v>15951471</v>
      </c>
      <c r="E10" s="12">
        <v>95133797019</v>
      </c>
      <c r="G10" s="12">
        <v>112264443012.65401</v>
      </c>
      <c r="I10" s="12">
        <v>0</v>
      </c>
      <c r="J10" s="12">
        <v>0</v>
      </c>
      <c r="L10" s="12">
        <v>0</v>
      </c>
      <c r="M10" s="12">
        <v>0</v>
      </c>
      <c r="O10" s="12">
        <v>15951471</v>
      </c>
      <c r="Q10" s="12">
        <v>6940</v>
      </c>
      <c r="S10" s="12">
        <v>95133797019</v>
      </c>
      <c r="U10" s="12">
        <v>110044524647.99699</v>
      </c>
      <c r="W10" s="6">
        <v>2.9399999999999999E-2</v>
      </c>
    </row>
    <row r="11" spans="1:23" s="19" customFormat="1" ht="18.75" x14ac:dyDescent="0.25">
      <c r="A11" s="19" t="s">
        <v>84</v>
      </c>
      <c r="C11" s="12">
        <v>925272</v>
      </c>
      <c r="E11" s="12">
        <v>38366316861</v>
      </c>
      <c r="G11" s="12">
        <v>88150433972.544006</v>
      </c>
      <c r="I11" s="12">
        <v>0</v>
      </c>
      <c r="J11" s="12">
        <v>0</v>
      </c>
      <c r="L11" s="12">
        <v>0</v>
      </c>
      <c r="M11" s="12">
        <v>0</v>
      </c>
      <c r="O11" s="12">
        <v>925272</v>
      </c>
      <c r="Q11" s="12">
        <v>92870</v>
      </c>
      <c r="S11" s="12">
        <v>38366316861</v>
      </c>
      <c r="U11" s="12">
        <v>85418727076.692001</v>
      </c>
      <c r="W11" s="6">
        <v>2.2800000000000001E-2</v>
      </c>
    </row>
    <row r="12" spans="1:23" s="19" customFormat="1" ht="18.75" x14ac:dyDescent="0.25">
      <c r="A12" s="19" t="s">
        <v>85</v>
      </c>
      <c r="C12" s="12">
        <v>911220</v>
      </c>
      <c r="E12" s="12">
        <v>95420194060</v>
      </c>
      <c r="G12" s="12">
        <v>156694037710.59</v>
      </c>
      <c r="I12" s="12">
        <v>0</v>
      </c>
      <c r="J12" s="12">
        <v>0</v>
      </c>
      <c r="L12" s="12">
        <v>0</v>
      </c>
      <c r="M12" s="12">
        <v>0</v>
      </c>
      <c r="O12" s="12">
        <v>911220</v>
      </c>
      <c r="Q12" s="12">
        <v>191990</v>
      </c>
      <c r="S12" s="12">
        <v>95420194060</v>
      </c>
      <c r="U12" s="12">
        <v>173904204289.59</v>
      </c>
      <c r="W12" s="6">
        <v>4.65E-2</v>
      </c>
    </row>
    <row r="13" spans="1:23" s="19" customFormat="1" ht="18.75" x14ac:dyDescent="0.25">
      <c r="A13" s="19" t="s">
        <v>181</v>
      </c>
      <c r="C13" s="12">
        <v>740458</v>
      </c>
      <c r="E13" s="12">
        <v>9632434343</v>
      </c>
      <c r="G13" s="12">
        <v>7066101839.04</v>
      </c>
      <c r="I13" s="12">
        <v>0</v>
      </c>
      <c r="J13" s="12">
        <v>0</v>
      </c>
      <c r="L13" s="12">
        <v>-740458</v>
      </c>
      <c r="M13" s="12">
        <v>7187420620</v>
      </c>
      <c r="O13" s="12">
        <v>0</v>
      </c>
      <c r="Q13" s="12">
        <v>0</v>
      </c>
      <c r="S13" s="12">
        <v>0</v>
      </c>
      <c r="U13" s="12">
        <v>0</v>
      </c>
      <c r="W13" s="6">
        <v>0</v>
      </c>
    </row>
    <row r="14" spans="1:23" s="19" customFormat="1" ht="18.75" x14ac:dyDescent="0.25">
      <c r="A14" s="19" t="s">
        <v>86</v>
      </c>
      <c r="C14" s="12">
        <v>1308695</v>
      </c>
      <c r="E14" s="12">
        <v>39012834102</v>
      </c>
      <c r="G14" s="12">
        <v>50280104432.587502</v>
      </c>
      <c r="I14" s="12">
        <v>0</v>
      </c>
      <c r="J14" s="12">
        <v>0</v>
      </c>
      <c r="L14" s="12">
        <v>0</v>
      </c>
      <c r="M14" s="12">
        <v>0</v>
      </c>
      <c r="O14" s="12">
        <v>1308695</v>
      </c>
      <c r="Q14" s="12">
        <v>37120</v>
      </c>
      <c r="S14" s="12">
        <v>39012834102</v>
      </c>
      <c r="U14" s="12">
        <v>48289714787.519997</v>
      </c>
      <c r="W14" s="6">
        <v>1.29E-2</v>
      </c>
    </row>
    <row r="15" spans="1:23" s="19" customFormat="1" ht="18.75" x14ac:dyDescent="0.25">
      <c r="A15" s="19" t="s">
        <v>210</v>
      </c>
      <c r="C15" s="12">
        <v>106394</v>
      </c>
      <c r="E15" s="12">
        <v>11714200682</v>
      </c>
      <c r="G15" s="12">
        <v>11090093814.702</v>
      </c>
      <c r="I15" s="12">
        <v>0</v>
      </c>
      <c r="J15" s="12">
        <v>0</v>
      </c>
      <c r="L15" s="12">
        <v>0</v>
      </c>
      <c r="M15" s="12">
        <v>0</v>
      </c>
      <c r="O15" s="12">
        <v>106394</v>
      </c>
      <c r="Q15" s="12">
        <v>116180</v>
      </c>
      <c r="S15" s="12">
        <v>11714200682</v>
      </c>
      <c r="U15" s="12">
        <v>12287307833.226</v>
      </c>
      <c r="W15" s="6">
        <v>3.3E-3</v>
      </c>
    </row>
    <row r="16" spans="1:23" s="19" customFormat="1" ht="18.75" x14ac:dyDescent="0.25">
      <c r="A16" s="19" t="s">
        <v>121</v>
      </c>
      <c r="C16" s="12">
        <v>457189</v>
      </c>
      <c r="E16" s="12">
        <v>72946754167</v>
      </c>
      <c r="G16" s="12">
        <v>50945944122.945</v>
      </c>
      <c r="I16" s="12">
        <v>0</v>
      </c>
      <c r="J16" s="12">
        <v>0</v>
      </c>
      <c r="L16" s="12">
        <v>0</v>
      </c>
      <c r="M16" s="12">
        <v>0</v>
      </c>
      <c r="O16" s="12">
        <v>457189</v>
      </c>
      <c r="Q16" s="12">
        <v>99700</v>
      </c>
      <c r="S16" s="12">
        <v>72946754167</v>
      </c>
      <c r="U16" s="12">
        <v>45310531927.364998</v>
      </c>
      <c r="W16" s="6">
        <v>1.21E-2</v>
      </c>
    </row>
    <row r="17" spans="1:23" s="19" customFormat="1" ht="18.75" x14ac:dyDescent="0.25">
      <c r="A17" s="19" t="s">
        <v>132</v>
      </c>
      <c r="C17" s="12">
        <v>1063979</v>
      </c>
      <c r="E17" s="12">
        <v>114114545774</v>
      </c>
      <c r="G17" s="12">
        <v>95600832092.230499</v>
      </c>
      <c r="I17" s="12">
        <v>0</v>
      </c>
      <c r="J17" s="12">
        <v>0</v>
      </c>
      <c r="L17" s="12">
        <v>-829444</v>
      </c>
      <c r="M17" s="12">
        <v>76438286690</v>
      </c>
      <c r="O17" s="12">
        <v>234535</v>
      </c>
      <c r="Q17" s="12">
        <v>87500</v>
      </c>
      <c r="S17" s="12">
        <v>25154495512</v>
      </c>
      <c r="U17" s="12">
        <v>20399707715.625</v>
      </c>
      <c r="W17" s="6">
        <v>5.4999999999999997E-3</v>
      </c>
    </row>
    <row r="18" spans="1:23" s="19" customFormat="1" ht="18.75" x14ac:dyDescent="0.25">
      <c r="A18" s="19" t="s">
        <v>184</v>
      </c>
      <c r="C18" s="12">
        <v>647874</v>
      </c>
      <c r="E18" s="12">
        <v>48777155306</v>
      </c>
      <c r="G18" s="12">
        <v>41539235155.650002</v>
      </c>
      <c r="I18" s="12">
        <v>0</v>
      </c>
      <c r="J18" s="12">
        <v>0</v>
      </c>
      <c r="L18" s="12">
        <v>0</v>
      </c>
      <c r="M18" s="12">
        <v>0</v>
      </c>
      <c r="O18" s="12">
        <v>647874</v>
      </c>
      <c r="Q18" s="12">
        <v>68350</v>
      </c>
      <c r="S18" s="12">
        <v>48777155306</v>
      </c>
      <c r="U18" s="12">
        <v>44018708881.995003</v>
      </c>
      <c r="W18" s="6">
        <v>1.18E-2</v>
      </c>
    </row>
    <row r="19" spans="1:23" s="19" customFormat="1" ht="18.75" x14ac:dyDescent="0.25">
      <c r="A19" s="19" t="s">
        <v>214</v>
      </c>
      <c r="C19" s="12">
        <v>5014151</v>
      </c>
      <c r="E19" s="12">
        <v>21934641362</v>
      </c>
      <c r="G19" s="12">
        <v>20684914726.432499</v>
      </c>
      <c r="I19" s="12">
        <v>0</v>
      </c>
      <c r="J19" s="12">
        <v>0</v>
      </c>
      <c r="L19" s="12">
        <v>0</v>
      </c>
      <c r="M19" s="12">
        <v>0</v>
      </c>
      <c r="O19" s="12">
        <v>5014151</v>
      </c>
      <c r="Q19" s="12">
        <v>4100</v>
      </c>
      <c r="S19" s="12">
        <v>21934641362</v>
      </c>
      <c r="U19" s="12">
        <v>20435698886.355</v>
      </c>
      <c r="W19" s="6">
        <v>5.4999999999999997E-3</v>
      </c>
    </row>
    <row r="20" spans="1:23" s="19" customFormat="1" ht="18.75" x14ac:dyDescent="0.25">
      <c r="A20" s="19" t="s">
        <v>180</v>
      </c>
      <c r="C20" s="12">
        <v>12104565</v>
      </c>
      <c r="E20" s="12">
        <v>54612531300</v>
      </c>
      <c r="G20" s="12">
        <v>59681412477.720001</v>
      </c>
      <c r="I20" s="12">
        <v>0</v>
      </c>
      <c r="J20" s="12">
        <v>0</v>
      </c>
      <c r="L20" s="12">
        <v>0</v>
      </c>
      <c r="M20" s="12">
        <v>0</v>
      </c>
      <c r="O20" s="12">
        <v>12104565</v>
      </c>
      <c r="Q20" s="12">
        <v>5000</v>
      </c>
      <c r="S20" s="12">
        <v>54612531300</v>
      </c>
      <c r="U20" s="12">
        <v>60162714191.25</v>
      </c>
      <c r="W20" s="6">
        <v>1.61E-2</v>
      </c>
    </row>
    <row r="21" spans="1:23" s="19" customFormat="1" ht="18.75" x14ac:dyDescent="0.25">
      <c r="A21" s="19" t="s">
        <v>145</v>
      </c>
      <c r="C21" s="12">
        <v>6458653</v>
      </c>
      <c r="E21" s="12">
        <v>67614363333</v>
      </c>
      <c r="G21" s="12">
        <v>41538849374.7855</v>
      </c>
      <c r="I21" s="12">
        <v>0</v>
      </c>
      <c r="J21" s="12">
        <v>0</v>
      </c>
      <c r="L21" s="12">
        <v>0</v>
      </c>
      <c r="M21" s="12">
        <v>0</v>
      </c>
      <c r="O21" s="12">
        <v>6458653</v>
      </c>
      <c r="Q21" s="12">
        <v>6460</v>
      </c>
      <c r="S21" s="12">
        <v>67614363333</v>
      </c>
      <c r="U21" s="12">
        <v>41474647134.639</v>
      </c>
      <c r="W21" s="6">
        <v>1.11E-2</v>
      </c>
    </row>
    <row r="22" spans="1:23" s="19" customFormat="1" ht="18.75" x14ac:dyDescent="0.25">
      <c r="A22" s="19" t="s">
        <v>88</v>
      </c>
      <c r="C22" s="12">
        <v>20445008</v>
      </c>
      <c r="E22" s="12">
        <v>96719432212</v>
      </c>
      <c r="G22" s="12">
        <v>99990932195.807999</v>
      </c>
      <c r="I22" s="12">
        <v>0</v>
      </c>
      <c r="J22" s="12">
        <v>0</v>
      </c>
      <c r="L22" s="12">
        <v>0</v>
      </c>
      <c r="M22" s="12">
        <v>0</v>
      </c>
      <c r="O22" s="12">
        <v>20445008</v>
      </c>
      <c r="Q22" s="12">
        <v>4469</v>
      </c>
      <c r="S22" s="12">
        <v>96719432212</v>
      </c>
      <c r="U22" s="12">
        <v>90825096744.525604</v>
      </c>
      <c r="W22" s="6">
        <v>2.4299999999999999E-2</v>
      </c>
    </row>
    <row r="23" spans="1:23" s="19" customFormat="1" ht="18.75" x14ac:dyDescent="0.25">
      <c r="A23" s="19" t="s">
        <v>232</v>
      </c>
      <c r="C23" s="12">
        <v>408586</v>
      </c>
      <c r="E23" s="12">
        <v>6121844038</v>
      </c>
      <c r="G23" s="12">
        <v>4410842358.4379997</v>
      </c>
      <c r="I23" s="12">
        <v>0</v>
      </c>
      <c r="J23" s="12">
        <v>0</v>
      </c>
      <c r="L23" s="12">
        <v>-408586</v>
      </c>
      <c r="M23" s="12">
        <v>4808788953</v>
      </c>
      <c r="O23" s="12">
        <v>0</v>
      </c>
      <c r="Q23" s="12">
        <v>0</v>
      </c>
      <c r="S23" s="12">
        <v>0</v>
      </c>
      <c r="U23" s="12">
        <v>0</v>
      </c>
      <c r="W23" s="6">
        <v>0</v>
      </c>
    </row>
    <row r="24" spans="1:23" s="19" customFormat="1" ht="18.75" x14ac:dyDescent="0.25">
      <c r="A24" s="19" t="s">
        <v>231</v>
      </c>
      <c r="C24" s="12">
        <v>2536924</v>
      </c>
      <c r="E24" s="12">
        <v>41625848992</v>
      </c>
      <c r="G24" s="12">
        <v>25533521684.775002</v>
      </c>
      <c r="I24" s="12">
        <v>0</v>
      </c>
      <c r="J24" s="12">
        <v>0</v>
      </c>
      <c r="L24" s="12">
        <v>0</v>
      </c>
      <c r="M24" s="12">
        <v>0</v>
      </c>
      <c r="O24" s="12">
        <v>2536924</v>
      </c>
      <c r="Q24" s="12">
        <v>8610</v>
      </c>
      <c r="S24" s="12">
        <v>41625848992</v>
      </c>
      <c r="U24" s="12">
        <v>21712950291.942001</v>
      </c>
      <c r="W24" s="6">
        <v>5.7999999999999996E-3</v>
      </c>
    </row>
    <row r="25" spans="1:23" s="19" customFormat="1" ht="18.75" x14ac:dyDescent="0.25">
      <c r="A25" s="19" t="s">
        <v>175</v>
      </c>
      <c r="C25" s="12">
        <v>165248</v>
      </c>
      <c r="E25" s="12">
        <v>4055917418</v>
      </c>
      <c r="G25" s="12">
        <v>3712383901.4400001</v>
      </c>
      <c r="I25" s="12">
        <v>0</v>
      </c>
      <c r="J25" s="12">
        <v>0</v>
      </c>
      <c r="L25" s="12">
        <v>-165248</v>
      </c>
      <c r="M25" s="12">
        <v>3882609805</v>
      </c>
      <c r="O25" s="12">
        <v>0</v>
      </c>
      <c r="Q25" s="12">
        <v>0</v>
      </c>
      <c r="S25" s="12">
        <v>0</v>
      </c>
      <c r="U25" s="12">
        <v>0</v>
      </c>
      <c r="W25" s="6">
        <v>0</v>
      </c>
    </row>
    <row r="26" spans="1:23" s="19" customFormat="1" ht="18.75" x14ac:dyDescent="0.25">
      <c r="A26" s="19" t="s">
        <v>138</v>
      </c>
      <c r="C26" s="12">
        <v>13924767</v>
      </c>
      <c r="E26" s="12">
        <v>57488904384</v>
      </c>
      <c r="G26" s="12">
        <v>51311977556.949402</v>
      </c>
      <c r="I26" s="12">
        <v>0</v>
      </c>
      <c r="J26" s="12">
        <v>0</v>
      </c>
      <c r="L26" s="12">
        <v>0</v>
      </c>
      <c r="M26" s="12">
        <v>0</v>
      </c>
      <c r="O26" s="12">
        <v>13924767</v>
      </c>
      <c r="Q26" s="12">
        <v>3720</v>
      </c>
      <c r="S26" s="12">
        <v>57488904384</v>
      </c>
      <c r="U26" s="12">
        <v>51491922447.222</v>
      </c>
      <c r="W26" s="6">
        <v>1.38E-2</v>
      </c>
    </row>
    <row r="27" spans="1:23" s="19" customFormat="1" ht="18.75" x14ac:dyDescent="0.25">
      <c r="A27" s="19" t="s">
        <v>90</v>
      </c>
      <c r="C27" s="12">
        <v>10337968</v>
      </c>
      <c r="E27" s="12">
        <v>179969241439</v>
      </c>
      <c r="G27" s="12">
        <v>114325585130.7</v>
      </c>
      <c r="I27" s="12">
        <v>0</v>
      </c>
      <c r="J27" s="12">
        <v>0</v>
      </c>
      <c r="L27" s="12">
        <v>0</v>
      </c>
      <c r="M27" s="12">
        <v>0</v>
      </c>
      <c r="O27" s="12">
        <v>10337968</v>
      </c>
      <c r="Q27" s="12">
        <v>10010</v>
      </c>
      <c r="S27" s="12">
        <v>179969241439</v>
      </c>
      <c r="U27" s="12">
        <v>102867335474.90401</v>
      </c>
      <c r="W27" s="6">
        <v>2.75E-2</v>
      </c>
    </row>
    <row r="28" spans="1:23" s="19" customFormat="1" ht="18.75" x14ac:dyDescent="0.25">
      <c r="A28" s="19" t="s">
        <v>183</v>
      </c>
      <c r="C28" s="12">
        <v>19000000</v>
      </c>
      <c r="E28" s="12">
        <v>38412213111</v>
      </c>
      <c r="G28" s="12">
        <v>39794803650</v>
      </c>
      <c r="I28" s="12">
        <v>0</v>
      </c>
      <c r="J28" s="12">
        <v>0</v>
      </c>
      <c r="L28" s="12">
        <v>0</v>
      </c>
      <c r="M28" s="12">
        <v>0</v>
      </c>
      <c r="O28" s="12">
        <v>19000000</v>
      </c>
      <c r="Q28" s="12">
        <v>1809</v>
      </c>
      <c r="S28" s="12">
        <v>38412213111</v>
      </c>
      <c r="U28" s="12">
        <v>34166492550</v>
      </c>
      <c r="W28" s="6">
        <v>9.1000000000000004E-3</v>
      </c>
    </row>
    <row r="29" spans="1:23" s="19" customFormat="1" ht="18.75" x14ac:dyDescent="0.25">
      <c r="A29" s="19" t="s">
        <v>91</v>
      </c>
      <c r="C29" s="12">
        <v>49446057</v>
      </c>
      <c r="E29" s="12">
        <v>285828675855</v>
      </c>
      <c r="G29" s="12">
        <v>188743115369.664</v>
      </c>
      <c r="I29" s="12">
        <v>0</v>
      </c>
      <c r="J29" s="12">
        <v>0</v>
      </c>
      <c r="L29" s="12">
        <v>0</v>
      </c>
      <c r="M29" s="12">
        <v>0</v>
      </c>
      <c r="O29" s="12">
        <v>49446057</v>
      </c>
      <c r="Q29" s="12">
        <v>3769</v>
      </c>
      <c r="S29" s="12">
        <v>285828675855</v>
      </c>
      <c r="U29" s="12">
        <v>185253333809.444</v>
      </c>
      <c r="W29" s="6">
        <v>4.9500000000000002E-2</v>
      </c>
    </row>
    <row r="30" spans="1:23" s="19" customFormat="1" ht="18.75" x14ac:dyDescent="0.25">
      <c r="A30" s="19" t="s">
        <v>194</v>
      </c>
      <c r="C30" s="12">
        <v>1114881</v>
      </c>
      <c r="E30" s="12">
        <v>24099993825</v>
      </c>
      <c r="G30" s="12">
        <v>23827320348.075001</v>
      </c>
      <c r="I30" s="12">
        <v>0</v>
      </c>
      <c r="J30" s="12">
        <v>0</v>
      </c>
      <c r="L30" s="12">
        <v>0</v>
      </c>
      <c r="M30" s="12">
        <v>0</v>
      </c>
      <c r="O30" s="12">
        <v>1114881</v>
      </c>
      <c r="Q30" s="12">
        <v>16360</v>
      </c>
      <c r="S30" s="12">
        <v>24099993825</v>
      </c>
      <c r="U30" s="12">
        <v>18130928413.698002</v>
      </c>
      <c r="W30" s="6">
        <v>4.7999999999999996E-3</v>
      </c>
    </row>
    <row r="31" spans="1:23" s="19" customFormat="1" ht="18.75" x14ac:dyDescent="0.25">
      <c r="A31" s="19" t="s">
        <v>152</v>
      </c>
      <c r="C31" s="12">
        <v>3726220</v>
      </c>
      <c r="E31" s="12">
        <v>14532253027</v>
      </c>
      <c r="G31" s="12">
        <v>12890090488.68</v>
      </c>
      <c r="I31" s="12">
        <v>554060</v>
      </c>
      <c r="J31" s="12">
        <v>1957607683</v>
      </c>
      <c r="L31" s="12">
        <v>0</v>
      </c>
      <c r="M31" s="12">
        <v>0</v>
      </c>
      <c r="O31" s="12">
        <v>4280280</v>
      </c>
      <c r="Q31" s="12">
        <v>3090</v>
      </c>
      <c r="S31" s="12">
        <v>16489860710</v>
      </c>
      <c r="U31" s="12">
        <v>13147370112.059999</v>
      </c>
      <c r="W31" s="6">
        <v>3.5000000000000001E-3</v>
      </c>
    </row>
    <row r="32" spans="1:23" s="19" customFormat="1" ht="18.75" x14ac:dyDescent="0.25">
      <c r="A32" s="19" t="s">
        <v>211</v>
      </c>
      <c r="C32" s="12">
        <v>4665984</v>
      </c>
      <c r="E32" s="12">
        <v>20911652298</v>
      </c>
      <c r="G32" s="12">
        <v>18599267794.751999</v>
      </c>
      <c r="I32" s="12">
        <v>0</v>
      </c>
      <c r="J32" s="12">
        <v>0</v>
      </c>
      <c r="L32" s="12">
        <v>-550000</v>
      </c>
      <c r="M32" s="12">
        <v>2148992082</v>
      </c>
      <c r="O32" s="12">
        <v>4115984</v>
      </c>
      <c r="Q32" s="12">
        <v>4000</v>
      </c>
      <c r="S32" s="12">
        <v>18446704120</v>
      </c>
      <c r="U32" s="12">
        <v>16365975580.799999</v>
      </c>
      <c r="W32" s="6">
        <v>4.4000000000000003E-3</v>
      </c>
    </row>
    <row r="33" spans="1:23" s="19" customFormat="1" ht="18.75" x14ac:dyDescent="0.25">
      <c r="A33" s="19" t="s">
        <v>92</v>
      </c>
      <c r="C33" s="12">
        <v>1860000</v>
      </c>
      <c r="E33" s="12">
        <v>29899320524</v>
      </c>
      <c r="G33" s="12">
        <v>16141185090</v>
      </c>
      <c r="I33" s="12">
        <v>1488000</v>
      </c>
      <c r="J33" s="12">
        <v>0</v>
      </c>
      <c r="L33" s="12">
        <v>0</v>
      </c>
      <c r="M33" s="12">
        <v>0</v>
      </c>
      <c r="O33" s="12">
        <v>3348000</v>
      </c>
      <c r="Q33" s="12">
        <v>4283</v>
      </c>
      <c r="S33" s="12">
        <v>27244356524</v>
      </c>
      <c r="U33" s="12">
        <v>14254164070.200001</v>
      </c>
      <c r="W33" s="6">
        <v>3.8E-3</v>
      </c>
    </row>
    <row r="34" spans="1:23" s="19" customFormat="1" ht="18.75" x14ac:dyDescent="0.25">
      <c r="A34" s="19" t="s">
        <v>93</v>
      </c>
      <c r="C34" s="12">
        <v>8682500</v>
      </c>
      <c r="E34" s="12">
        <v>109086038723</v>
      </c>
      <c r="G34" s="12">
        <v>97183248547.5</v>
      </c>
      <c r="I34" s="12">
        <v>0</v>
      </c>
      <c r="J34" s="12">
        <v>0</v>
      </c>
      <c r="L34" s="12">
        <v>0</v>
      </c>
      <c r="M34" s="12">
        <v>0</v>
      </c>
      <c r="O34" s="12">
        <v>8682500</v>
      </c>
      <c r="Q34" s="12">
        <v>10820</v>
      </c>
      <c r="S34" s="12">
        <v>109086038723</v>
      </c>
      <c r="U34" s="12">
        <v>93385679332.5</v>
      </c>
      <c r="W34" s="6">
        <v>2.5000000000000001E-2</v>
      </c>
    </row>
    <row r="35" spans="1:23" s="19" customFormat="1" ht="18.75" x14ac:dyDescent="0.25">
      <c r="A35" s="19" t="s">
        <v>146</v>
      </c>
      <c r="C35" s="12">
        <v>19355645</v>
      </c>
      <c r="E35" s="12">
        <v>286133722659</v>
      </c>
      <c r="G35" s="12">
        <v>268981895193.255</v>
      </c>
      <c r="I35" s="12">
        <v>0</v>
      </c>
      <c r="J35" s="12">
        <v>0</v>
      </c>
      <c r="L35" s="12">
        <v>0</v>
      </c>
      <c r="M35" s="12">
        <v>0</v>
      </c>
      <c r="O35" s="12">
        <v>19355645</v>
      </c>
      <c r="Q35" s="12">
        <v>13450</v>
      </c>
      <c r="S35" s="12">
        <v>286133722659</v>
      </c>
      <c r="U35" s="12">
        <v>258784441369.763</v>
      </c>
      <c r="W35" s="6">
        <v>6.9099999999999995E-2</v>
      </c>
    </row>
    <row r="36" spans="1:23" s="19" customFormat="1" ht="18.75" x14ac:dyDescent="0.25">
      <c r="A36" s="19" t="s">
        <v>94</v>
      </c>
      <c r="C36" s="12">
        <v>1934509</v>
      </c>
      <c r="E36" s="12">
        <v>43341613323</v>
      </c>
      <c r="G36" s="12">
        <v>38979183070.291496</v>
      </c>
      <c r="I36" s="12">
        <v>0</v>
      </c>
      <c r="J36" s="12">
        <v>0</v>
      </c>
      <c r="L36" s="12">
        <v>-92215</v>
      </c>
      <c r="M36" s="12">
        <v>2099113051</v>
      </c>
      <c r="O36" s="12">
        <v>1842294</v>
      </c>
      <c r="Q36" s="12">
        <v>21930</v>
      </c>
      <c r="S36" s="12">
        <v>41275586817</v>
      </c>
      <c r="U36" s="12">
        <v>40161118450.850998</v>
      </c>
      <c r="W36" s="6">
        <v>1.0699999999999999E-2</v>
      </c>
    </row>
    <row r="37" spans="1:23" s="19" customFormat="1" ht="18.75" x14ac:dyDescent="0.25">
      <c r="A37" s="19" t="s">
        <v>155</v>
      </c>
      <c r="C37" s="12">
        <v>6841485</v>
      </c>
      <c r="E37" s="12">
        <v>54430064900</v>
      </c>
      <c r="G37" s="12">
        <v>50393766197.092499</v>
      </c>
      <c r="I37" s="12">
        <v>170000</v>
      </c>
      <c r="J37" s="12">
        <v>1271078433</v>
      </c>
      <c r="L37" s="12">
        <v>0</v>
      </c>
      <c r="M37" s="12">
        <v>0</v>
      </c>
      <c r="O37" s="12">
        <v>7011485</v>
      </c>
      <c r="Q37" s="12">
        <v>7200</v>
      </c>
      <c r="S37" s="12">
        <v>55701143333</v>
      </c>
      <c r="U37" s="12">
        <v>50182319982.599998</v>
      </c>
      <c r="W37" s="6">
        <v>1.34E-2</v>
      </c>
    </row>
    <row r="38" spans="1:23" s="19" customFormat="1" ht="18.75" x14ac:dyDescent="0.25">
      <c r="A38" s="19" t="s">
        <v>131</v>
      </c>
      <c r="C38" s="12">
        <v>2925038</v>
      </c>
      <c r="E38" s="12">
        <v>32383899701</v>
      </c>
      <c r="G38" s="12">
        <v>37014181124.247002</v>
      </c>
      <c r="I38" s="12">
        <v>0</v>
      </c>
      <c r="J38" s="12">
        <v>0</v>
      </c>
      <c r="L38" s="12">
        <v>0</v>
      </c>
      <c r="M38" s="12">
        <v>0</v>
      </c>
      <c r="O38" s="12">
        <v>2925038</v>
      </c>
      <c r="Q38" s="12">
        <v>12600</v>
      </c>
      <c r="S38" s="12">
        <v>32383899701</v>
      </c>
      <c r="U38" s="12">
        <v>36636188701.139999</v>
      </c>
      <c r="W38" s="6">
        <v>9.7999999999999997E-3</v>
      </c>
    </row>
    <row r="39" spans="1:23" s="19" customFormat="1" ht="18.75" x14ac:dyDescent="0.25">
      <c r="A39" s="19" t="s">
        <v>96</v>
      </c>
      <c r="C39" s="12">
        <v>2636600</v>
      </c>
      <c r="E39" s="12">
        <v>20869800912</v>
      </c>
      <c r="G39" s="12">
        <v>17848412286.299999</v>
      </c>
      <c r="I39" s="12">
        <v>0</v>
      </c>
      <c r="J39" s="12">
        <v>0</v>
      </c>
      <c r="L39" s="12">
        <v>0</v>
      </c>
      <c r="M39" s="12">
        <v>0</v>
      </c>
      <c r="O39" s="12">
        <v>2636600</v>
      </c>
      <c r="Q39" s="12">
        <v>6270</v>
      </c>
      <c r="S39" s="12">
        <v>20869800912</v>
      </c>
      <c r="U39" s="12">
        <v>16433119682.1</v>
      </c>
      <c r="W39" s="6">
        <v>4.4000000000000003E-3</v>
      </c>
    </row>
    <row r="40" spans="1:23" s="19" customFormat="1" ht="18.75" x14ac:dyDescent="0.25">
      <c r="A40" s="19" t="s">
        <v>178</v>
      </c>
      <c r="C40" s="12">
        <v>5335693</v>
      </c>
      <c r="E40" s="12">
        <v>58312944088</v>
      </c>
      <c r="G40" s="12">
        <v>49008457590.246002</v>
      </c>
      <c r="I40" s="12">
        <v>0</v>
      </c>
      <c r="J40" s="12">
        <v>0</v>
      </c>
      <c r="L40" s="12">
        <v>0</v>
      </c>
      <c r="M40" s="12">
        <v>0</v>
      </c>
      <c r="O40" s="12">
        <v>5335693</v>
      </c>
      <c r="Q40" s="12">
        <v>8370</v>
      </c>
      <c r="S40" s="12">
        <v>58312944088</v>
      </c>
      <c r="U40" s="12">
        <v>44394024895.060501</v>
      </c>
      <c r="W40" s="6">
        <v>1.1900000000000001E-2</v>
      </c>
    </row>
    <row r="41" spans="1:23" s="19" customFormat="1" ht="18.75" x14ac:dyDescent="0.25">
      <c r="A41" s="19" t="s">
        <v>187</v>
      </c>
      <c r="C41" s="12">
        <v>1100000</v>
      </c>
      <c r="E41" s="12">
        <v>12753326789</v>
      </c>
      <c r="G41" s="12">
        <v>11951463150</v>
      </c>
      <c r="I41" s="12">
        <v>0</v>
      </c>
      <c r="J41" s="12">
        <v>0</v>
      </c>
      <c r="L41" s="12">
        <v>0</v>
      </c>
      <c r="M41" s="12">
        <v>0</v>
      </c>
      <c r="O41" s="12">
        <v>1100000</v>
      </c>
      <c r="Q41" s="12">
        <v>10450</v>
      </c>
      <c r="S41" s="12">
        <v>12753326789</v>
      </c>
      <c r="U41" s="12">
        <v>11426604750</v>
      </c>
      <c r="W41" s="6">
        <v>3.0999999999999999E-3</v>
      </c>
    </row>
    <row r="42" spans="1:23" s="19" customFormat="1" ht="18.75" x14ac:dyDescent="0.25">
      <c r="A42" s="19" t="s">
        <v>185</v>
      </c>
      <c r="C42" s="12">
        <v>501487</v>
      </c>
      <c r="E42" s="12">
        <v>31747618946</v>
      </c>
      <c r="G42" s="12">
        <v>28305008990.432999</v>
      </c>
      <c r="I42" s="12">
        <v>0</v>
      </c>
      <c r="J42" s="12">
        <v>0</v>
      </c>
      <c r="L42" s="12">
        <v>0</v>
      </c>
      <c r="M42" s="12">
        <v>0</v>
      </c>
      <c r="O42" s="12">
        <v>501487</v>
      </c>
      <c r="Q42" s="12">
        <v>59930</v>
      </c>
      <c r="S42" s="12">
        <v>31747618946</v>
      </c>
      <c r="U42" s="12">
        <v>29875293920.335499</v>
      </c>
      <c r="W42" s="6">
        <v>8.0000000000000002E-3</v>
      </c>
    </row>
    <row r="43" spans="1:23" s="19" customFormat="1" ht="18.75" x14ac:dyDescent="0.25">
      <c r="A43" s="19" t="s">
        <v>129</v>
      </c>
      <c r="C43" s="12">
        <v>1133788</v>
      </c>
      <c r="E43" s="12">
        <v>33989596432</v>
      </c>
      <c r="G43" s="12">
        <v>43391115513.900002</v>
      </c>
      <c r="I43" s="12">
        <v>3333387</v>
      </c>
      <c r="J43" s="12">
        <v>0</v>
      </c>
      <c r="L43" s="12">
        <v>-22659</v>
      </c>
      <c r="M43" s="12">
        <v>900617675</v>
      </c>
      <c r="O43" s="12">
        <v>4444516</v>
      </c>
      <c r="Q43" s="12">
        <v>10075</v>
      </c>
      <c r="S43" s="12">
        <v>33310306948</v>
      </c>
      <c r="U43" s="12">
        <v>44512066632.735001</v>
      </c>
      <c r="W43" s="6">
        <v>1.1900000000000001E-2</v>
      </c>
    </row>
    <row r="44" spans="1:23" s="19" customFormat="1" ht="18.75" x14ac:dyDescent="0.25">
      <c r="A44" s="19" t="s">
        <v>130</v>
      </c>
      <c r="C44" s="12">
        <v>10059759</v>
      </c>
      <c r="E44" s="12">
        <v>76290207291</v>
      </c>
      <c r="G44" s="12">
        <v>61699404187.471497</v>
      </c>
      <c r="I44" s="12">
        <v>0</v>
      </c>
      <c r="J44" s="12">
        <v>0</v>
      </c>
      <c r="L44" s="12">
        <v>0</v>
      </c>
      <c r="M44" s="12">
        <v>0</v>
      </c>
      <c r="O44" s="12">
        <v>10059759</v>
      </c>
      <c r="Q44" s="12">
        <v>6200</v>
      </c>
      <c r="S44" s="12">
        <v>76290207291</v>
      </c>
      <c r="U44" s="12">
        <v>61999401290.489998</v>
      </c>
      <c r="W44" s="6">
        <v>1.66E-2</v>
      </c>
    </row>
    <row r="45" spans="1:23" s="19" customFormat="1" ht="18.75" x14ac:dyDescent="0.25">
      <c r="A45" s="19" t="s">
        <v>97</v>
      </c>
      <c r="C45" s="12">
        <v>4393710</v>
      </c>
      <c r="E45" s="12">
        <v>98956632129</v>
      </c>
      <c r="G45" s="12">
        <v>43763025603.510002</v>
      </c>
      <c r="I45" s="12">
        <v>0</v>
      </c>
      <c r="J45" s="12">
        <v>0</v>
      </c>
      <c r="L45" s="12">
        <v>0</v>
      </c>
      <c r="M45" s="12">
        <v>0</v>
      </c>
      <c r="O45" s="12">
        <v>4393710</v>
      </c>
      <c r="Q45" s="12">
        <v>9190</v>
      </c>
      <c r="S45" s="12">
        <v>98956632129</v>
      </c>
      <c r="U45" s="12">
        <v>40137944640.345001</v>
      </c>
      <c r="W45" s="6">
        <v>1.0699999999999999E-2</v>
      </c>
    </row>
    <row r="46" spans="1:23" s="19" customFormat="1" ht="18.75" x14ac:dyDescent="0.25">
      <c r="A46" s="19" t="s">
        <v>98</v>
      </c>
      <c r="C46" s="12">
        <v>20229251</v>
      </c>
      <c r="E46" s="12">
        <v>141331055953</v>
      </c>
      <c r="G46" s="12">
        <v>77660521426.196106</v>
      </c>
      <c r="I46" s="12">
        <v>11800396</v>
      </c>
      <c r="J46" s="12">
        <v>0</v>
      </c>
      <c r="L46" s="12">
        <v>0</v>
      </c>
      <c r="M46" s="12">
        <v>0</v>
      </c>
      <c r="O46" s="12">
        <v>32029647</v>
      </c>
      <c r="Q46" s="12">
        <v>2250</v>
      </c>
      <c r="S46" s="12">
        <v>141331055953</v>
      </c>
      <c r="U46" s="12">
        <v>71637908850.787506</v>
      </c>
      <c r="W46" s="6">
        <v>1.9099999999999999E-2</v>
      </c>
    </row>
    <row r="47" spans="1:23" s="19" customFormat="1" ht="18.75" x14ac:dyDescent="0.25">
      <c r="A47" s="19" t="s">
        <v>99</v>
      </c>
      <c r="C47" s="12">
        <v>25917774</v>
      </c>
      <c r="E47" s="12">
        <v>144452095305</v>
      </c>
      <c r="G47" s="12">
        <v>136289249564.463</v>
      </c>
      <c r="I47" s="12">
        <v>0</v>
      </c>
      <c r="J47" s="12">
        <v>0</v>
      </c>
      <c r="L47" s="12">
        <v>0</v>
      </c>
      <c r="M47" s="12">
        <v>0</v>
      </c>
      <c r="O47" s="12">
        <v>25917774</v>
      </c>
      <c r="Q47" s="12">
        <v>4990</v>
      </c>
      <c r="S47" s="12">
        <v>144452095305</v>
      </c>
      <c r="U47" s="12">
        <v>128560180591.05299</v>
      </c>
      <c r="W47" s="6">
        <v>3.4299999999999997E-2</v>
      </c>
    </row>
    <row r="48" spans="1:23" s="19" customFormat="1" ht="18.75" x14ac:dyDescent="0.25">
      <c r="A48" s="19" t="s">
        <v>100</v>
      </c>
      <c r="C48" s="12">
        <v>37969428</v>
      </c>
      <c r="E48" s="12">
        <v>309742846400</v>
      </c>
      <c r="G48" s="12">
        <v>192491900507.34</v>
      </c>
      <c r="I48" s="12">
        <v>0</v>
      </c>
      <c r="J48" s="12">
        <v>0</v>
      </c>
      <c r="L48" s="12">
        <v>0</v>
      </c>
      <c r="M48" s="12">
        <v>0</v>
      </c>
      <c r="O48" s="12">
        <v>37969428</v>
      </c>
      <c r="Q48" s="12">
        <v>5080</v>
      </c>
      <c r="S48" s="12">
        <v>309742846400</v>
      </c>
      <c r="U48" s="12">
        <v>191737030309.272</v>
      </c>
      <c r="W48" s="6">
        <v>5.1200000000000002E-2</v>
      </c>
    </row>
    <row r="49" spans="1:23" s="19" customFormat="1" ht="18.75" x14ac:dyDescent="0.25">
      <c r="A49" s="19" t="s">
        <v>101</v>
      </c>
      <c r="C49" s="12">
        <v>30128319</v>
      </c>
      <c r="E49" s="12">
        <v>284019095526</v>
      </c>
      <c r="G49" s="12">
        <v>145851900294.496</v>
      </c>
      <c r="I49" s="12">
        <v>0</v>
      </c>
      <c r="J49" s="12">
        <v>0</v>
      </c>
      <c r="L49" s="12">
        <v>0</v>
      </c>
      <c r="M49" s="12">
        <v>0</v>
      </c>
      <c r="O49" s="12">
        <v>30128319</v>
      </c>
      <c r="Q49" s="12">
        <v>5020</v>
      </c>
      <c r="S49" s="12">
        <v>284019095526</v>
      </c>
      <c r="U49" s="12">
        <v>150344258619.789</v>
      </c>
      <c r="W49" s="6">
        <v>4.02E-2</v>
      </c>
    </row>
    <row r="50" spans="1:23" s="19" customFormat="1" ht="18.75" x14ac:dyDescent="0.25">
      <c r="A50" s="19" t="s">
        <v>128</v>
      </c>
      <c r="C50" s="12">
        <v>50129401</v>
      </c>
      <c r="E50" s="12">
        <v>203649160640</v>
      </c>
      <c r="G50" s="12">
        <v>180737512369.30899</v>
      </c>
      <c r="I50" s="12">
        <v>0</v>
      </c>
      <c r="J50" s="12">
        <v>0</v>
      </c>
      <c r="L50" s="12">
        <v>0</v>
      </c>
      <c r="M50" s="12">
        <v>0</v>
      </c>
      <c r="O50" s="12">
        <v>50129401</v>
      </c>
      <c r="Q50" s="12">
        <v>3540</v>
      </c>
      <c r="S50" s="12">
        <v>203649160640</v>
      </c>
      <c r="U50" s="12">
        <v>176402203966.737</v>
      </c>
      <c r="W50" s="6">
        <v>4.7100000000000003E-2</v>
      </c>
    </row>
    <row r="51" spans="1:23" s="19" customFormat="1" ht="18.75" x14ac:dyDescent="0.25">
      <c r="A51" s="19" t="s">
        <v>213</v>
      </c>
      <c r="C51" s="12">
        <v>3625816</v>
      </c>
      <c r="E51" s="12">
        <v>50046402642</v>
      </c>
      <c r="G51" s="12">
        <v>45377411750.531998</v>
      </c>
      <c r="I51" s="12">
        <v>0</v>
      </c>
      <c r="J51" s="12">
        <v>0</v>
      </c>
      <c r="L51" s="12">
        <v>0</v>
      </c>
      <c r="M51" s="12">
        <v>0</v>
      </c>
      <c r="O51" s="12">
        <v>3625816</v>
      </c>
      <c r="Q51" s="12">
        <v>11860</v>
      </c>
      <c r="S51" s="12">
        <v>50046402642</v>
      </c>
      <c r="U51" s="12">
        <v>42746314802.328003</v>
      </c>
      <c r="W51" s="6">
        <v>1.14E-2</v>
      </c>
    </row>
    <row r="52" spans="1:23" s="19" customFormat="1" ht="18.75" x14ac:dyDescent="0.25">
      <c r="A52" s="19" t="s">
        <v>148</v>
      </c>
      <c r="C52" s="12">
        <v>2665789</v>
      </c>
      <c r="E52" s="12">
        <v>35813069866</v>
      </c>
      <c r="G52" s="12">
        <v>30739159643.220001</v>
      </c>
      <c r="I52" s="12">
        <v>0</v>
      </c>
      <c r="J52" s="12">
        <v>0</v>
      </c>
      <c r="L52" s="12">
        <v>0</v>
      </c>
      <c r="M52" s="12">
        <v>0</v>
      </c>
      <c r="O52" s="12">
        <v>2665789</v>
      </c>
      <c r="Q52" s="12">
        <v>11700</v>
      </c>
      <c r="S52" s="12">
        <v>35813069866</v>
      </c>
      <c r="U52" s="12">
        <v>31004152398.764999</v>
      </c>
      <c r="W52" s="6">
        <v>8.3000000000000001E-3</v>
      </c>
    </row>
    <row r="53" spans="1:23" s="19" customFormat="1" ht="18.75" x14ac:dyDescent="0.25">
      <c r="A53" s="19" t="s">
        <v>102</v>
      </c>
      <c r="C53" s="12">
        <v>11093211</v>
      </c>
      <c r="E53" s="12">
        <v>82259701861</v>
      </c>
      <c r="G53" s="12">
        <v>112477505224.41</v>
      </c>
      <c r="I53" s="12">
        <v>0</v>
      </c>
      <c r="J53" s="12">
        <v>0</v>
      </c>
      <c r="L53" s="12">
        <v>-2193211</v>
      </c>
      <c r="M53" s="12">
        <v>22122089243</v>
      </c>
      <c r="O53" s="12">
        <v>8900000</v>
      </c>
      <c r="Q53" s="12">
        <v>9150</v>
      </c>
      <c r="S53" s="12">
        <v>65996341940</v>
      </c>
      <c r="U53" s="12">
        <v>80950461750</v>
      </c>
      <c r="W53" s="6">
        <v>2.1600000000000001E-2</v>
      </c>
    </row>
    <row r="54" spans="1:23" s="19" customFormat="1" ht="18.75" x14ac:dyDescent="0.25">
      <c r="A54" s="19" t="s">
        <v>170</v>
      </c>
      <c r="C54" s="12">
        <v>8892896</v>
      </c>
      <c r="E54" s="12">
        <v>46688180633</v>
      </c>
      <c r="G54" s="12">
        <v>38621886901.387199</v>
      </c>
      <c r="I54" s="12">
        <v>696198</v>
      </c>
      <c r="J54" s="12">
        <v>3069366624</v>
      </c>
      <c r="L54" s="12">
        <v>0</v>
      </c>
      <c r="M54" s="12">
        <v>0</v>
      </c>
      <c r="O54" s="12">
        <v>9589094</v>
      </c>
      <c r="Q54" s="12">
        <v>4032</v>
      </c>
      <c r="S54" s="12">
        <v>49757547257</v>
      </c>
      <c r="U54" s="12">
        <v>38433180807.302399</v>
      </c>
      <c r="W54" s="6">
        <v>1.03E-2</v>
      </c>
    </row>
    <row r="55" spans="1:23" s="19" customFormat="1" ht="18.75" x14ac:dyDescent="0.25">
      <c r="A55" s="19" t="s">
        <v>193</v>
      </c>
      <c r="C55" s="12">
        <v>697040</v>
      </c>
      <c r="E55" s="12">
        <v>18662712357</v>
      </c>
      <c r="G55" s="12">
        <v>16407697052.16</v>
      </c>
      <c r="I55" s="12">
        <v>0</v>
      </c>
      <c r="J55" s="12">
        <v>0</v>
      </c>
      <c r="L55" s="12">
        <v>0</v>
      </c>
      <c r="M55" s="12">
        <v>0</v>
      </c>
      <c r="O55" s="12">
        <v>697040</v>
      </c>
      <c r="Q55" s="12">
        <v>23950</v>
      </c>
      <c r="S55" s="12">
        <v>18662712357</v>
      </c>
      <c r="U55" s="12">
        <v>16594778057.4</v>
      </c>
      <c r="W55" s="6">
        <v>4.4000000000000003E-3</v>
      </c>
    </row>
    <row r="56" spans="1:23" s="19" customFormat="1" ht="18.75" x14ac:dyDescent="0.25">
      <c r="A56" s="19" t="s">
        <v>190</v>
      </c>
      <c r="C56" s="12">
        <v>8724230</v>
      </c>
      <c r="E56" s="12">
        <v>44685237821</v>
      </c>
      <c r="G56" s="12">
        <v>45096068323.800003</v>
      </c>
      <c r="I56" s="12">
        <v>500000</v>
      </c>
      <c r="J56" s="12">
        <v>2512329263</v>
      </c>
      <c r="L56" s="12">
        <v>0</v>
      </c>
      <c r="M56" s="12">
        <v>0</v>
      </c>
      <c r="O56" s="12">
        <v>9224230</v>
      </c>
      <c r="Q56" s="12">
        <v>5030</v>
      </c>
      <c r="S56" s="12">
        <v>47197567084</v>
      </c>
      <c r="U56" s="12">
        <v>46121809532.445</v>
      </c>
      <c r="W56" s="6">
        <v>1.23E-2</v>
      </c>
    </row>
    <row r="57" spans="1:23" s="19" customFormat="1" ht="18.75" x14ac:dyDescent="0.25">
      <c r="A57" s="19" t="s">
        <v>141</v>
      </c>
      <c r="C57" s="12">
        <v>1866914</v>
      </c>
      <c r="E57" s="12">
        <v>32367105645</v>
      </c>
      <c r="G57" s="12">
        <v>33404505510.599998</v>
      </c>
      <c r="I57" s="12">
        <v>0</v>
      </c>
      <c r="J57" s="12">
        <v>0</v>
      </c>
      <c r="L57" s="12">
        <v>0</v>
      </c>
      <c r="M57" s="12">
        <v>0</v>
      </c>
      <c r="O57" s="12">
        <v>1866914</v>
      </c>
      <c r="Q57" s="12">
        <v>17000</v>
      </c>
      <c r="S57" s="12">
        <v>32367105645</v>
      </c>
      <c r="U57" s="12">
        <v>31548699648.900002</v>
      </c>
      <c r="W57" s="6">
        <v>8.3999999999999995E-3</v>
      </c>
    </row>
    <row r="58" spans="1:23" s="19" customFormat="1" ht="18.75" x14ac:dyDescent="0.25">
      <c r="A58" s="19" t="s">
        <v>247</v>
      </c>
      <c r="C58" s="12">
        <v>0</v>
      </c>
      <c r="E58" s="12">
        <v>0</v>
      </c>
      <c r="G58" s="12">
        <v>0</v>
      </c>
      <c r="I58" s="12">
        <v>8400000</v>
      </c>
      <c r="J58" s="12">
        <v>32089479856</v>
      </c>
      <c r="L58" s="12">
        <v>0</v>
      </c>
      <c r="M58" s="12">
        <v>0</v>
      </c>
      <c r="O58" s="12">
        <v>8400000</v>
      </c>
      <c r="Q58" s="12">
        <v>3746</v>
      </c>
      <c r="S58" s="12">
        <v>32089479856</v>
      </c>
      <c r="U58" s="12">
        <v>31279174920</v>
      </c>
      <c r="W58" s="6">
        <v>8.3999999999999995E-3</v>
      </c>
    </row>
    <row r="59" spans="1:23" s="19" customFormat="1" ht="18.75" x14ac:dyDescent="0.25">
      <c r="A59" s="19" t="s">
        <v>248</v>
      </c>
      <c r="C59" s="12">
        <v>0</v>
      </c>
      <c r="E59" s="12">
        <v>0</v>
      </c>
      <c r="G59" s="12">
        <v>0</v>
      </c>
      <c r="I59" s="12">
        <v>87919</v>
      </c>
      <c r="J59" s="12">
        <v>26510199845</v>
      </c>
      <c r="L59" s="12">
        <v>0</v>
      </c>
      <c r="M59" s="12">
        <v>0</v>
      </c>
      <c r="O59" s="12">
        <v>87919</v>
      </c>
      <c r="Q59" s="12">
        <v>337250</v>
      </c>
      <c r="S59" s="12">
        <v>26510199845</v>
      </c>
      <c r="U59" s="12">
        <v>29474261187.637501</v>
      </c>
      <c r="W59" s="6">
        <v>7.9000000000000008E-3</v>
      </c>
    </row>
    <row r="60" spans="1:23" s="19" customFormat="1" ht="18.75" x14ac:dyDescent="0.25">
      <c r="A60" s="19" t="s">
        <v>249</v>
      </c>
      <c r="C60" s="12">
        <v>0</v>
      </c>
      <c r="E60" s="12">
        <v>0</v>
      </c>
      <c r="G60" s="12">
        <v>0</v>
      </c>
      <c r="I60" s="12">
        <v>1100000</v>
      </c>
      <c r="J60" s="12">
        <v>3486232177</v>
      </c>
      <c r="L60" s="12">
        <v>0</v>
      </c>
      <c r="M60" s="12">
        <v>0</v>
      </c>
      <c r="O60" s="12">
        <v>1100000</v>
      </c>
      <c r="Q60" s="12">
        <v>3090</v>
      </c>
      <c r="S60" s="12">
        <v>3486232177</v>
      </c>
      <c r="U60" s="12">
        <v>3378775950</v>
      </c>
      <c r="W60" s="6">
        <v>8.9999999999999998E-4</v>
      </c>
    </row>
    <row r="61" spans="1:23" s="19" customFormat="1" ht="18.75" x14ac:dyDescent="0.25">
      <c r="A61" s="19" t="s">
        <v>250</v>
      </c>
      <c r="C61" s="12">
        <v>0</v>
      </c>
      <c r="E61" s="12">
        <v>0</v>
      </c>
      <c r="G61" s="12">
        <v>0</v>
      </c>
      <c r="I61" s="12">
        <v>1975000</v>
      </c>
      <c r="J61" s="12">
        <v>8159984786</v>
      </c>
      <c r="L61" s="12">
        <v>0</v>
      </c>
      <c r="M61" s="12">
        <v>0</v>
      </c>
      <c r="O61" s="12">
        <v>1975000</v>
      </c>
      <c r="Q61" s="12">
        <v>3632</v>
      </c>
      <c r="S61" s="12">
        <v>8159984786</v>
      </c>
      <c r="U61" s="12">
        <v>7130519460</v>
      </c>
      <c r="W61" s="6">
        <v>1.9E-3</v>
      </c>
    </row>
    <row r="62" spans="1:23" s="19" customFormat="1" ht="18.75" x14ac:dyDescent="0.25">
      <c r="A62" s="19" t="s">
        <v>103</v>
      </c>
      <c r="C62" s="12">
        <v>0</v>
      </c>
      <c r="E62" s="12">
        <v>0</v>
      </c>
      <c r="G62" s="12">
        <v>0</v>
      </c>
      <c r="I62" s="12">
        <v>3975748</v>
      </c>
      <c r="J62" s="12">
        <v>98745973916</v>
      </c>
      <c r="L62" s="12">
        <v>0</v>
      </c>
      <c r="M62" s="12">
        <v>0</v>
      </c>
      <c r="O62" s="12">
        <v>3975748</v>
      </c>
      <c r="Q62" s="12">
        <v>22370</v>
      </c>
      <c r="S62" s="12">
        <v>98745973916</v>
      </c>
      <c r="U62" s="12">
        <v>88408304737.578003</v>
      </c>
      <c r="W62" s="6">
        <v>2.3599999999999999E-2</v>
      </c>
    </row>
    <row r="63" spans="1:23" s="19" customFormat="1" ht="18.75" x14ac:dyDescent="0.25">
      <c r="A63" s="19" t="s">
        <v>251</v>
      </c>
      <c r="C63" s="12">
        <v>0</v>
      </c>
      <c r="E63" s="12">
        <v>0</v>
      </c>
      <c r="G63" s="12">
        <v>0</v>
      </c>
      <c r="I63" s="12">
        <v>1349999</v>
      </c>
      <c r="J63" s="12">
        <v>0</v>
      </c>
      <c r="L63" s="12">
        <v>0</v>
      </c>
      <c r="M63" s="12">
        <v>0</v>
      </c>
      <c r="O63" s="12">
        <v>1349999</v>
      </c>
      <c r="Q63" s="12">
        <v>2168</v>
      </c>
      <c r="S63" s="12">
        <v>3307497550</v>
      </c>
      <c r="U63" s="12">
        <v>2909383384.8996</v>
      </c>
      <c r="W63" s="6">
        <v>8.0000000000000004E-4</v>
      </c>
    </row>
    <row r="64" spans="1:23" s="19" customFormat="1" ht="18.75" x14ac:dyDescent="0.25">
      <c r="A64" s="19" t="s">
        <v>252</v>
      </c>
      <c r="C64" s="12">
        <v>0</v>
      </c>
      <c r="E64" s="12">
        <v>0</v>
      </c>
      <c r="G64" s="12">
        <v>0</v>
      </c>
      <c r="I64" s="12">
        <v>10373921</v>
      </c>
      <c r="J64" s="12">
        <v>16019919667</v>
      </c>
      <c r="L64" s="12">
        <v>0</v>
      </c>
      <c r="M64" s="12">
        <v>0</v>
      </c>
      <c r="O64" s="12">
        <v>10373921</v>
      </c>
      <c r="Q64" s="12">
        <v>1420</v>
      </c>
      <c r="S64" s="12">
        <v>16019919667</v>
      </c>
      <c r="U64" s="12">
        <v>14643318561.471001</v>
      </c>
      <c r="W64" s="6">
        <v>3.8999999999999998E-3</v>
      </c>
    </row>
    <row r="65" spans="1:23" s="19" customFormat="1" ht="18.75" x14ac:dyDescent="0.25">
      <c r="A65" s="19" t="s">
        <v>253</v>
      </c>
      <c r="C65" s="12">
        <v>0</v>
      </c>
      <c r="E65" s="12">
        <v>0</v>
      </c>
      <c r="G65" s="12">
        <v>0</v>
      </c>
      <c r="I65" s="12">
        <v>372000</v>
      </c>
      <c r="J65" s="12">
        <v>0</v>
      </c>
      <c r="L65" s="12">
        <v>0</v>
      </c>
      <c r="M65" s="12">
        <v>0</v>
      </c>
      <c r="O65" s="12">
        <v>372000</v>
      </c>
      <c r="Q65" s="12">
        <v>3283</v>
      </c>
      <c r="S65" s="12">
        <v>2654964000</v>
      </c>
      <c r="U65" s="12">
        <v>1214009407.8</v>
      </c>
      <c r="W65" s="6">
        <v>2.9999999999999997E-4</v>
      </c>
    </row>
    <row r="66" spans="1:23" s="19" customFormat="1" ht="18.75" x14ac:dyDescent="0.25">
      <c r="A66" s="19" t="s">
        <v>212</v>
      </c>
      <c r="C66" s="12">
        <v>0</v>
      </c>
      <c r="E66" s="12">
        <v>0</v>
      </c>
      <c r="G66" s="12">
        <v>0</v>
      </c>
      <c r="I66" s="12">
        <v>4000000</v>
      </c>
      <c r="J66" s="12">
        <v>24402624383</v>
      </c>
      <c r="L66" s="12">
        <v>0</v>
      </c>
      <c r="M66" s="12">
        <v>0</v>
      </c>
      <c r="O66" s="12">
        <v>4000000</v>
      </c>
      <c r="Q66" s="12">
        <v>5520</v>
      </c>
      <c r="S66" s="12">
        <v>24402624383</v>
      </c>
      <c r="U66" s="12">
        <v>21948624000</v>
      </c>
      <c r="W66" s="6">
        <v>5.8999999999999999E-3</v>
      </c>
    </row>
    <row r="67" spans="1:23" s="13" customFormat="1" ht="19.5" thickBot="1" x14ac:dyDescent="0.3">
      <c r="A67" s="3" t="s">
        <v>13</v>
      </c>
      <c r="C67" s="3">
        <f>SUM(C6:C66)</f>
        <v>564609068</v>
      </c>
      <c r="E67" s="3">
        <f>SUM(E6:E66)</f>
        <v>4086089624344</v>
      </c>
      <c r="G67" s="3">
        <f>SUM(G6:G66)</f>
        <v>3379134668964.5977</v>
      </c>
      <c r="I67" s="3">
        <f>SUM(I6:I66)</f>
        <v>50176628</v>
      </c>
      <c r="J67" s="3">
        <f>SUM(J6:J66)</f>
        <v>218224796633</v>
      </c>
      <c r="L67" s="10">
        <f>SUM(L6:L66)</f>
        <v>-5001821</v>
      </c>
      <c r="M67" s="3">
        <f>SUM(M6:M66)</f>
        <v>119587918119</v>
      </c>
      <c r="O67" s="3">
        <f>SUM(O6:O66)</f>
        <v>609783875</v>
      </c>
      <c r="Q67" s="3"/>
      <c r="S67" s="3">
        <f>SUM(S6:S66)</f>
        <v>4174070550827</v>
      </c>
      <c r="U67" s="3">
        <f>SUM(U6:U66)</f>
        <v>3365897218546.5166</v>
      </c>
      <c r="W67" s="7">
        <f>SUM(W6:W66)</f>
        <v>0.89949999999999986</v>
      </c>
    </row>
    <row r="68" spans="1:23" ht="19.5" thickTop="1" x14ac:dyDescent="0.45">
      <c r="C68" s="4"/>
      <c r="E68" s="4"/>
      <c r="G68" s="4"/>
      <c r="I68" s="4"/>
      <c r="J68" s="4"/>
      <c r="L68" s="4"/>
      <c r="M68" s="4"/>
      <c r="O68" s="4"/>
      <c r="Q68" s="4"/>
      <c r="S68" s="4"/>
      <c r="U68" s="4"/>
      <c r="W68" s="4"/>
    </row>
  </sheetData>
  <mergeCells count="16">
    <mergeCell ref="W4:W5"/>
    <mergeCell ref="L4:M4"/>
    <mergeCell ref="O4:O5"/>
    <mergeCell ref="Q4:Q5"/>
    <mergeCell ref="S4:S5"/>
    <mergeCell ref="U4:U5"/>
    <mergeCell ref="A4:A5"/>
    <mergeCell ref="C4:C5"/>
    <mergeCell ref="E4:E5"/>
    <mergeCell ref="G4:G5"/>
    <mergeCell ref="I4:J4"/>
    <mergeCell ref="A1:W1"/>
    <mergeCell ref="A2:W2"/>
    <mergeCell ref="C3:G3"/>
    <mergeCell ref="I3:M3"/>
    <mergeCell ref="O3:W3"/>
  </mergeCells>
  <pageMargins left="0.31496062992125984" right="0.31496062992125984" top="0.9055118110236221" bottom="0.39370078740157483" header="0" footer="0.19685039370078741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‫1401/06/31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A24" sqref="A24:J2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37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0.100000000000001" customHeight="1" x14ac:dyDescent="0.45">
      <c r="A2" s="37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0.100000000000001" customHeight="1" x14ac:dyDescent="0.45">
      <c r="A3" s="37" t="s">
        <v>245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5" spans="1:17" ht="21" x14ac:dyDescent="0.45">
      <c r="A5" s="31" t="s">
        <v>169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x14ac:dyDescent="0.45">
      <c r="C7" s="32" t="s">
        <v>230</v>
      </c>
      <c r="D7" s="33"/>
      <c r="E7" s="33"/>
      <c r="F7" s="33"/>
      <c r="G7" s="33"/>
      <c r="H7" s="33"/>
      <c r="I7" s="33"/>
      <c r="K7" s="32" t="s">
        <v>246</v>
      </c>
      <c r="L7" s="33"/>
      <c r="M7" s="33"/>
      <c r="N7" s="33"/>
      <c r="O7" s="33"/>
      <c r="P7" s="33"/>
      <c r="Q7" s="33"/>
    </row>
    <row r="8" spans="1:17" ht="21" x14ac:dyDescent="0.45">
      <c r="A8" s="2" t="s">
        <v>14</v>
      </c>
      <c r="C8" s="2" t="s">
        <v>15</v>
      </c>
      <c r="E8" s="23" t="s">
        <v>16</v>
      </c>
      <c r="G8" s="2" t="s">
        <v>17</v>
      </c>
      <c r="I8" s="2" t="s">
        <v>18</v>
      </c>
      <c r="K8" s="2" t="s">
        <v>15</v>
      </c>
      <c r="M8" s="2" t="s">
        <v>16</v>
      </c>
      <c r="O8" s="2" t="s">
        <v>17</v>
      </c>
      <c r="Q8" s="2" t="s">
        <v>18</v>
      </c>
    </row>
    <row r="9" spans="1:17" s="19" customFormat="1" ht="18.75" x14ac:dyDescent="0.25">
      <c r="A9" s="19" t="s">
        <v>139</v>
      </c>
      <c r="C9" s="12">
        <v>2759534</v>
      </c>
      <c r="E9" s="12">
        <v>3496</v>
      </c>
      <c r="G9" s="19" t="s">
        <v>140</v>
      </c>
      <c r="I9" s="24">
        <v>0.142457367852693</v>
      </c>
      <c r="K9" s="12">
        <v>0</v>
      </c>
      <c r="M9" s="12">
        <v>0</v>
      </c>
      <c r="O9" s="19" t="s">
        <v>117</v>
      </c>
      <c r="Q9" s="24">
        <v>0</v>
      </c>
    </row>
    <row r="10" spans="1:17" ht="19.5" thickBot="1" x14ac:dyDescent="0.5">
      <c r="A10" s="3" t="s">
        <v>13</v>
      </c>
      <c r="C10"/>
      <c r="E10" s="3">
        <f>SUM($E$9:$E$9)</f>
        <v>3496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2"/>
  <sheetViews>
    <sheetView rightToLeft="1" zoomScale="85" zoomScaleNormal="85" workbookViewId="0">
      <selection activeCell="A24" sqref="A24:J2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0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2" style="1" customWidth="1"/>
    <col min="8" max="8" width="1.42578125" style="1" customWidth="1"/>
    <col min="9" max="9" width="11.5703125" style="1" bestFit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7.42578125" style="1" bestFit="1" customWidth="1"/>
    <col min="16" max="16" width="1.42578125" style="1" customWidth="1"/>
    <col min="17" max="17" width="16" style="1" bestFit="1" customWidth="1"/>
    <col min="18" max="18" width="1.42578125" style="1" customWidth="1"/>
    <col min="19" max="19" width="16.42578125" style="1" bestFit="1" customWidth="1"/>
    <col min="20" max="20" width="1.42578125" style="1" customWidth="1"/>
    <col min="21" max="21" width="7" style="1" bestFit="1" customWidth="1"/>
    <col min="22" max="22" width="15.28515625" style="1" bestFit="1" customWidth="1"/>
    <col min="23" max="23" width="1.42578125" style="1" customWidth="1"/>
    <col min="24" max="24" width="8" style="1" customWidth="1"/>
    <col min="25" max="25" width="16.28515625" style="1" bestFit="1" customWidth="1"/>
    <col min="26" max="26" width="1.42578125" style="1" customWidth="1"/>
    <col min="27" max="27" width="4.85546875" style="1" bestFit="1" customWidth="1"/>
    <col min="28" max="28" width="1.42578125" style="1" customWidth="1"/>
    <col min="29" max="29" width="8.5703125" style="1" customWidth="1"/>
    <col min="30" max="30" width="1.42578125" style="1" customWidth="1"/>
    <col min="31" max="31" width="9.7109375" style="1" customWidth="1"/>
    <col min="32" max="32" width="1.42578125" style="1" customWidth="1"/>
    <col min="33" max="33" width="9.710937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37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20.100000000000001" customHeight="1" x14ac:dyDescent="0.45">
      <c r="A2" s="37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ht="20.100000000000001" customHeight="1" x14ac:dyDescent="0.45">
      <c r="A3" s="37" t="s">
        <v>245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5" spans="1:35" ht="21" x14ac:dyDescent="0.45">
      <c r="A5" s="31" t="s">
        <v>19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</row>
    <row r="7" spans="1:35" ht="21" x14ac:dyDescent="0.5">
      <c r="C7" s="38" t="s">
        <v>20</v>
      </c>
      <c r="D7" s="39"/>
      <c r="E7" s="39"/>
      <c r="F7" s="39"/>
      <c r="G7" s="39"/>
      <c r="H7" s="39"/>
      <c r="I7" s="39"/>
      <c r="J7" s="39"/>
      <c r="K7" s="39"/>
      <c r="L7" s="39"/>
      <c r="M7" s="39"/>
      <c r="O7" s="32" t="s">
        <v>230</v>
      </c>
      <c r="P7" s="33"/>
      <c r="Q7" s="33"/>
      <c r="R7" s="33"/>
      <c r="S7" s="33"/>
      <c r="U7" s="32" t="s">
        <v>3</v>
      </c>
      <c r="V7" s="33"/>
      <c r="W7" s="33"/>
      <c r="X7" s="33"/>
      <c r="Y7" s="33"/>
      <c r="AA7" s="32" t="s">
        <v>246</v>
      </c>
      <c r="AB7" s="33"/>
      <c r="AC7" s="33"/>
      <c r="AD7" s="33"/>
      <c r="AE7" s="33"/>
      <c r="AF7" s="33"/>
      <c r="AG7" s="33"/>
      <c r="AH7" s="33"/>
      <c r="AI7" s="33"/>
    </row>
    <row r="8" spans="1:35" ht="18.75" x14ac:dyDescent="0.45">
      <c r="A8" s="34" t="s">
        <v>21</v>
      </c>
      <c r="C8" s="36" t="s">
        <v>22</v>
      </c>
      <c r="E8" s="36" t="s">
        <v>23</v>
      </c>
      <c r="G8" s="36" t="s">
        <v>24</v>
      </c>
      <c r="I8" s="36" t="s">
        <v>25</v>
      </c>
      <c r="K8" s="36" t="s">
        <v>26</v>
      </c>
      <c r="M8" s="36" t="s">
        <v>18</v>
      </c>
      <c r="O8" s="34" t="s">
        <v>5</v>
      </c>
      <c r="Q8" s="41" t="s">
        <v>6</v>
      </c>
      <c r="S8" s="41" t="s">
        <v>7</v>
      </c>
      <c r="U8" s="34" t="s">
        <v>8</v>
      </c>
      <c r="V8" s="30"/>
      <c r="X8" s="34" t="s">
        <v>9</v>
      </c>
      <c r="Y8" s="30"/>
      <c r="AA8" s="34" t="s">
        <v>5</v>
      </c>
      <c r="AC8" s="36" t="s">
        <v>27</v>
      </c>
      <c r="AE8" s="41" t="s">
        <v>6</v>
      </c>
      <c r="AG8" s="41" t="s">
        <v>7</v>
      </c>
      <c r="AI8" s="36" t="s">
        <v>11</v>
      </c>
    </row>
    <row r="9" spans="1:35" ht="18.75" x14ac:dyDescent="0.45">
      <c r="A9" s="35"/>
      <c r="C9" s="35"/>
      <c r="E9" s="40"/>
      <c r="G9" s="35"/>
      <c r="I9" s="35"/>
      <c r="K9" s="35"/>
      <c r="M9" s="35"/>
      <c r="O9" s="35"/>
      <c r="Q9" s="42"/>
      <c r="S9" s="42"/>
      <c r="U9" s="5" t="s">
        <v>5</v>
      </c>
      <c r="V9" s="5" t="s">
        <v>6</v>
      </c>
      <c r="X9" s="5" t="s">
        <v>5</v>
      </c>
      <c r="Y9" s="5" t="s">
        <v>12</v>
      </c>
      <c r="AA9" s="35"/>
      <c r="AC9" s="35"/>
      <c r="AE9" s="42"/>
      <c r="AG9" s="42"/>
      <c r="AI9" s="35"/>
    </row>
    <row r="10" spans="1:35" ht="21" x14ac:dyDescent="0.45">
      <c r="A10" s="11" t="s">
        <v>217</v>
      </c>
      <c r="B10" s="19"/>
      <c r="C10" s="19" t="s">
        <v>216</v>
      </c>
      <c r="D10" s="19"/>
      <c r="E10" s="19" t="s">
        <v>216</v>
      </c>
      <c r="F10" s="19"/>
      <c r="G10" s="19" t="s">
        <v>218</v>
      </c>
      <c r="H10" s="19"/>
      <c r="I10" s="19" t="s">
        <v>140</v>
      </c>
      <c r="J10" s="19"/>
      <c r="K10" s="12">
        <v>0</v>
      </c>
      <c r="L10" s="19"/>
      <c r="M10" s="12">
        <v>0</v>
      </c>
      <c r="N10" s="19"/>
      <c r="O10" s="12">
        <v>12600</v>
      </c>
      <c r="P10" s="19"/>
      <c r="Q10" s="12">
        <v>12190758167</v>
      </c>
      <c r="R10" s="19"/>
      <c r="S10" s="12">
        <v>12454102284</v>
      </c>
      <c r="T10" s="19"/>
      <c r="U10" s="12">
        <v>5000</v>
      </c>
      <c r="V10" s="12">
        <v>4957898455</v>
      </c>
      <c r="W10" s="19"/>
      <c r="X10" s="12">
        <v>17600</v>
      </c>
      <c r="Y10" s="12">
        <v>17600000000</v>
      </c>
      <c r="Z10" s="19"/>
      <c r="AA10" s="12">
        <v>0</v>
      </c>
      <c r="AB10" s="19"/>
      <c r="AC10" s="12">
        <v>0</v>
      </c>
      <c r="AD10" s="19"/>
      <c r="AE10" s="12">
        <v>0</v>
      </c>
      <c r="AF10" s="19"/>
      <c r="AG10" s="12">
        <v>0</v>
      </c>
      <c r="AH10" s="19"/>
      <c r="AI10" s="6">
        <v>0</v>
      </c>
    </row>
    <row r="11" spans="1:35" ht="19.5" thickBot="1" x14ac:dyDescent="0.5">
      <c r="A11" s="3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/>
      <c r="P11" s="13"/>
      <c r="Q11" s="3">
        <f>SUM(Q10:Q10)</f>
        <v>12190758167</v>
      </c>
      <c r="R11" s="13"/>
      <c r="S11" s="3">
        <f>SUM(S10:S10)</f>
        <v>12454102284</v>
      </c>
      <c r="T11" s="13"/>
      <c r="U11" s="15">
        <f>SUM(U10)</f>
        <v>5000</v>
      </c>
      <c r="V11" s="3">
        <f>SUM(V10:V10)</f>
        <v>4957898455</v>
      </c>
      <c r="W11" s="13"/>
      <c r="X11" s="3">
        <f>SUM(X10:X10)</f>
        <v>17600</v>
      </c>
      <c r="Y11" s="3">
        <f>SUM(Y10:Y10)</f>
        <v>17600000000</v>
      </c>
      <c r="Z11" s="28"/>
      <c r="AA11" s="3">
        <f>SUM(AA10:AA10)</f>
        <v>0</v>
      </c>
      <c r="AB11" s="13"/>
      <c r="AC11" s="3">
        <f>SUM(AC10:AC10)</f>
        <v>0</v>
      </c>
      <c r="AD11" s="13"/>
      <c r="AE11" s="3">
        <f>SUM(AE10:AE10)</f>
        <v>0</v>
      </c>
      <c r="AF11" s="13"/>
      <c r="AG11" s="3">
        <f>SUM(AG10:AG10)</f>
        <v>0</v>
      </c>
      <c r="AH11" s="13"/>
      <c r="AI11" s="7">
        <f>SUM(AI10:AI10)</f>
        <v>0</v>
      </c>
    </row>
    <row r="12" spans="1:35" ht="19.5" thickTop="1" x14ac:dyDescent="0.45">
      <c r="O12"/>
      <c r="Q12" s="4"/>
      <c r="S12" s="4"/>
      <c r="U12"/>
      <c r="V12" s="4"/>
      <c r="X12" s="4"/>
      <c r="Y12" s="4"/>
      <c r="AA12" s="4"/>
      <c r="AC12" s="4"/>
      <c r="AE12" s="4"/>
      <c r="AG12" s="4"/>
      <c r="AI12" s="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39370078740157483" right="0.39370078740157483" top="0.35433070866141736" bottom="0.35433070866141736" header="0.11811023622047245" footer="0.11811023622047245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A24" sqref="A24:J2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37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0.100000000000001" customHeight="1" x14ac:dyDescent="0.45">
      <c r="A2" s="37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0.100000000000001" customHeight="1" x14ac:dyDescent="0.45">
      <c r="A3" s="37" t="s">
        <v>245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spans="1:13" ht="21" x14ac:dyDescent="0.45">
      <c r="A5" s="31" t="s">
        <v>28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21" x14ac:dyDescent="0.45">
      <c r="A6" s="31" t="s">
        <v>29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8" spans="1:13" ht="21" x14ac:dyDescent="0.45">
      <c r="C8" s="32" t="s">
        <v>246</v>
      </c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42" x14ac:dyDescent="0.45">
      <c r="A9" s="2" t="s">
        <v>30</v>
      </c>
      <c r="C9" s="2" t="s">
        <v>5</v>
      </c>
      <c r="E9" s="2" t="s">
        <v>31</v>
      </c>
      <c r="G9" s="2" t="s">
        <v>32</v>
      </c>
      <c r="I9" s="2" t="s">
        <v>33</v>
      </c>
      <c r="K9" s="8" t="s">
        <v>34</v>
      </c>
      <c r="M9" s="2" t="s">
        <v>35</v>
      </c>
    </row>
    <row r="10" spans="1:13" ht="18.75" x14ac:dyDescent="0.45">
      <c r="A10" s="3" t="s">
        <v>13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6"/>
  <sheetViews>
    <sheetView rightToLeft="1" topLeftCell="B1" workbookViewId="0">
      <selection activeCell="A24" sqref="A24:J24"/>
    </sheetView>
  </sheetViews>
  <sheetFormatPr defaultRowHeight="18" x14ac:dyDescent="0.45"/>
  <cols>
    <col min="1" max="1" width="25.5703125" style="1" bestFit="1" customWidth="1"/>
    <col min="2" max="2" width="1.42578125" style="1" customWidth="1"/>
    <col min="3" max="3" width="10.7109375" style="1" customWidth="1"/>
    <col min="4" max="4" width="1.42578125" style="1" customWidth="1"/>
    <col min="5" max="5" width="9.85546875" style="1" customWidth="1"/>
    <col min="6" max="6" width="1.42578125" style="1" customWidth="1"/>
    <col min="7" max="7" width="6.42578125" style="1" customWidth="1"/>
    <col min="8" max="8" width="1.42578125" style="1" customWidth="1"/>
    <col min="9" max="9" width="9.7109375" style="1" customWidth="1"/>
    <col min="10" max="10" width="1.42578125" style="1" customWidth="1"/>
    <col min="11" max="11" width="9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9" style="1" bestFit="1" customWidth="1"/>
    <col min="18" max="18" width="16.85546875" style="1" bestFit="1" customWidth="1"/>
    <col min="19" max="19" width="1.42578125" style="1" customWidth="1"/>
    <col min="20" max="20" width="9" style="1" bestFit="1" customWidth="1"/>
    <col min="21" max="21" width="16.85546875" style="1" bestFit="1" customWidth="1"/>
    <col min="22" max="22" width="1.42578125" style="1" customWidth="1"/>
    <col min="23" max="23" width="9" style="1" bestFit="1" customWidth="1"/>
    <col min="24" max="24" width="1.42578125" style="1" customWidth="1"/>
    <col min="25" max="25" width="16.85546875" style="1" bestFit="1" customWidth="1"/>
    <col min="26" max="26" width="1.42578125" style="1" customWidth="1"/>
    <col min="27" max="27" width="16.85546875" style="1" bestFit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37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29" ht="20.100000000000001" customHeight="1" x14ac:dyDescent="0.45">
      <c r="A2" s="37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20.100000000000001" customHeight="1" x14ac:dyDescent="0.45">
      <c r="A3" s="37" t="s">
        <v>245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5" spans="1:29" ht="21" x14ac:dyDescent="0.45">
      <c r="A5" s="31" t="s">
        <v>167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7" spans="1:29" ht="21" x14ac:dyDescent="0.45">
      <c r="K7" s="44" t="s">
        <v>230</v>
      </c>
      <c r="L7" s="44"/>
      <c r="M7" s="44"/>
      <c r="N7" s="44"/>
      <c r="O7" s="44"/>
      <c r="P7" s="16"/>
      <c r="Q7" s="43" t="s">
        <v>3</v>
      </c>
      <c r="R7" s="43"/>
      <c r="S7" s="43"/>
      <c r="T7" s="43"/>
      <c r="U7" s="43"/>
      <c r="W7" s="32" t="s">
        <v>246</v>
      </c>
      <c r="X7" s="33"/>
      <c r="Y7" s="33"/>
      <c r="Z7" s="33"/>
      <c r="AA7" s="33"/>
      <c r="AB7" s="33"/>
      <c r="AC7" s="33"/>
    </row>
    <row r="8" spans="1:29" ht="18.75" x14ac:dyDescent="0.45">
      <c r="A8" s="34" t="s">
        <v>44</v>
      </c>
      <c r="C8" s="36" t="s">
        <v>25</v>
      </c>
      <c r="E8" s="36" t="s">
        <v>207</v>
      </c>
      <c r="G8" s="36" t="s">
        <v>45</v>
      </c>
      <c r="I8" s="36" t="s">
        <v>23</v>
      </c>
      <c r="K8" s="34" t="s">
        <v>5</v>
      </c>
      <c r="M8" s="34" t="s">
        <v>6</v>
      </c>
      <c r="O8" s="34" t="s">
        <v>7</v>
      </c>
      <c r="Q8" s="34" t="s">
        <v>8</v>
      </c>
      <c r="R8" s="30"/>
      <c r="T8" s="34" t="s">
        <v>9</v>
      </c>
      <c r="U8" s="30"/>
      <c r="W8" s="34" t="s">
        <v>5</v>
      </c>
      <c r="Y8" s="34" t="s">
        <v>6</v>
      </c>
      <c r="AA8" s="41" t="s">
        <v>7</v>
      </c>
      <c r="AC8" s="36" t="s">
        <v>11</v>
      </c>
    </row>
    <row r="9" spans="1:29" ht="37.5" customHeight="1" x14ac:dyDescent="0.45">
      <c r="A9" s="35"/>
      <c r="C9" s="35"/>
      <c r="E9" s="35" t="s">
        <v>207</v>
      </c>
      <c r="G9" s="35"/>
      <c r="I9" s="35"/>
      <c r="K9" s="35"/>
      <c r="M9" s="35"/>
      <c r="O9" s="35"/>
      <c r="Q9" s="5" t="s">
        <v>5</v>
      </c>
      <c r="R9" s="5" t="s">
        <v>6</v>
      </c>
      <c r="T9" s="5" t="s">
        <v>5</v>
      </c>
      <c r="U9" s="5" t="s">
        <v>12</v>
      </c>
      <c r="W9" s="35"/>
      <c r="Y9" s="35"/>
      <c r="AA9" s="42"/>
      <c r="AC9" s="35"/>
    </row>
    <row r="10" spans="1:29" ht="18.75" x14ac:dyDescent="0.45">
      <c r="A10" s="19" t="s">
        <v>237</v>
      </c>
      <c r="B10" s="19"/>
      <c r="C10" s="19" t="s">
        <v>254</v>
      </c>
      <c r="D10" s="19"/>
      <c r="E10" s="12">
        <v>23</v>
      </c>
      <c r="F10" s="19"/>
      <c r="G10" s="12">
        <v>0</v>
      </c>
      <c r="H10" s="19"/>
      <c r="I10" s="19" t="s">
        <v>235</v>
      </c>
      <c r="J10" s="19"/>
      <c r="K10" s="12">
        <v>0</v>
      </c>
      <c r="L10" s="19"/>
      <c r="M10" s="12">
        <v>0</v>
      </c>
      <c r="N10" s="19"/>
      <c r="O10" s="12">
        <v>0</v>
      </c>
      <c r="P10" s="19"/>
      <c r="Q10" s="12">
        <v>80000</v>
      </c>
      <c r="R10" s="12">
        <v>40000000000</v>
      </c>
      <c r="S10" s="19"/>
      <c r="T10" s="12">
        <v>0</v>
      </c>
      <c r="U10" s="12">
        <v>0</v>
      </c>
      <c r="V10" s="19"/>
      <c r="W10" s="12">
        <v>80000</v>
      </c>
      <c r="X10" s="19"/>
      <c r="Y10" s="12">
        <v>40000000000</v>
      </c>
      <c r="Z10" s="19"/>
      <c r="AA10" s="12">
        <v>40000000000</v>
      </c>
      <c r="AB10" s="19"/>
      <c r="AC10" s="6">
        <v>1.0699999999999999E-2</v>
      </c>
    </row>
    <row r="11" spans="1:29" ht="18.75" x14ac:dyDescent="0.45">
      <c r="A11" s="19" t="s">
        <v>237</v>
      </c>
      <c r="B11" s="19"/>
      <c r="C11" s="19" t="s">
        <v>254</v>
      </c>
      <c r="D11" s="19"/>
      <c r="E11" s="12">
        <v>23</v>
      </c>
      <c r="F11" s="19"/>
      <c r="G11" s="12">
        <v>0</v>
      </c>
      <c r="H11" s="19"/>
      <c r="I11" s="19" t="s">
        <v>235</v>
      </c>
      <c r="J11" s="19"/>
      <c r="K11" s="12">
        <v>0</v>
      </c>
      <c r="L11" s="19"/>
      <c r="M11" s="12">
        <v>0</v>
      </c>
      <c r="N11" s="19"/>
      <c r="O11" s="12">
        <v>0</v>
      </c>
      <c r="P11" s="19"/>
      <c r="Q11" s="12">
        <v>120000</v>
      </c>
      <c r="R11" s="12">
        <v>60000000000</v>
      </c>
      <c r="S11" s="19"/>
      <c r="T11" s="12">
        <v>0</v>
      </c>
      <c r="U11" s="12">
        <v>0</v>
      </c>
      <c r="V11" s="19"/>
      <c r="W11" s="12">
        <v>120000</v>
      </c>
      <c r="X11" s="19"/>
      <c r="Y11" s="12">
        <v>60000000000</v>
      </c>
      <c r="Z11" s="19"/>
      <c r="AA11" s="12">
        <v>60000000000</v>
      </c>
      <c r="AB11" s="19"/>
      <c r="AC11" s="6">
        <v>1.6E-2</v>
      </c>
    </row>
    <row r="12" spans="1:29" ht="18.75" x14ac:dyDescent="0.45">
      <c r="A12" s="19" t="s">
        <v>233</v>
      </c>
      <c r="B12" s="19"/>
      <c r="C12" s="19" t="s">
        <v>234</v>
      </c>
      <c r="D12" s="19"/>
      <c r="E12" s="12">
        <v>22</v>
      </c>
      <c r="F12" s="19"/>
      <c r="G12" s="12">
        <v>0</v>
      </c>
      <c r="H12" s="19"/>
      <c r="I12" s="19" t="s">
        <v>235</v>
      </c>
      <c r="J12" s="19"/>
      <c r="K12" s="12">
        <v>80000</v>
      </c>
      <c r="L12" s="19"/>
      <c r="M12" s="12">
        <v>40000000000</v>
      </c>
      <c r="N12" s="19"/>
      <c r="O12" s="12">
        <v>40000000000</v>
      </c>
      <c r="P12" s="19"/>
      <c r="Q12" s="12">
        <v>0</v>
      </c>
      <c r="R12" s="12">
        <v>0</v>
      </c>
      <c r="S12" s="19"/>
      <c r="T12" s="12">
        <v>80000</v>
      </c>
      <c r="U12" s="12">
        <v>40000000000</v>
      </c>
      <c r="V12" s="19"/>
      <c r="W12" s="12">
        <v>0</v>
      </c>
      <c r="X12" s="19"/>
      <c r="Y12" s="12">
        <v>0</v>
      </c>
      <c r="Z12" s="19"/>
      <c r="AA12" s="12">
        <v>0</v>
      </c>
      <c r="AB12" s="19"/>
      <c r="AC12" s="6">
        <v>0</v>
      </c>
    </row>
    <row r="13" spans="1:29" ht="18.75" x14ac:dyDescent="0.45">
      <c r="A13" s="19" t="s">
        <v>106</v>
      </c>
      <c r="B13" s="19"/>
      <c r="C13" s="19" t="s">
        <v>236</v>
      </c>
      <c r="D13" s="19"/>
      <c r="E13" s="12">
        <v>21.5</v>
      </c>
      <c r="F13" s="19"/>
      <c r="G13" s="12">
        <v>0</v>
      </c>
      <c r="H13" s="19"/>
      <c r="I13" s="19" t="s">
        <v>235</v>
      </c>
      <c r="J13" s="19"/>
      <c r="K13" s="12">
        <v>50000</v>
      </c>
      <c r="L13" s="19"/>
      <c r="M13" s="12">
        <v>50000000000</v>
      </c>
      <c r="N13" s="19"/>
      <c r="O13" s="12">
        <v>50000000000</v>
      </c>
      <c r="P13" s="19"/>
      <c r="Q13" s="12">
        <v>0</v>
      </c>
      <c r="R13" s="12">
        <v>0</v>
      </c>
      <c r="S13" s="19"/>
      <c r="T13" s="12">
        <v>13300</v>
      </c>
      <c r="U13" s="12">
        <v>13300000000</v>
      </c>
      <c r="V13" s="19"/>
      <c r="W13" s="12">
        <v>36700</v>
      </c>
      <c r="X13" s="19"/>
      <c r="Y13" s="12">
        <v>36700000000</v>
      </c>
      <c r="Z13" s="19"/>
      <c r="AA13" s="12">
        <v>36700000000</v>
      </c>
      <c r="AB13" s="19"/>
      <c r="AC13" s="6">
        <v>9.7999999999999997E-3</v>
      </c>
    </row>
    <row r="14" spans="1:29" ht="18.75" x14ac:dyDescent="0.45">
      <c r="A14" s="19" t="s">
        <v>237</v>
      </c>
      <c r="B14" s="19"/>
      <c r="C14" s="19" t="s">
        <v>238</v>
      </c>
      <c r="D14" s="19"/>
      <c r="E14" s="12">
        <v>22</v>
      </c>
      <c r="F14" s="19"/>
      <c r="G14" s="12">
        <v>0</v>
      </c>
      <c r="H14" s="19"/>
      <c r="I14" s="19" t="s">
        <v>235</v>
      </c>
      <c r="J14" s="19"/>
      <c r="K14" s="12">
        <v>120000</v>
      </c>
      <c r="L14" s="19"/>
      <c r="M14" s="12">
        <v>60000000000</v>
      </c>
      <c r="N14" s="19"/>
      <c r="O14" s="12">
        <v>60000000000</v>
      </c>
      <c r="P14" s="19"/>
      <c r="Q14" s="12">
        <v>0</v>
      </c>
      <c r="R14" s="12">
        <v>0</v>
      </c>
      <c r="S14" s="19"/>
      <c r="T14" s="12">
        <v>120000</v>
      </c>
      <c r="U14" s="12">
        <v>60000000000</v>
      </c>
      <c r="V14" s="19"/>
      <c r="W14" s="12">
        <v>0</v>
      </c>
      <c r="X14" s="19"/>
      <c r="Y14" s="12">
        <v>0</v>
      </c>
      <c r="Z14" s="19"/>
      <c r="AA14" s="12">
        <v>0</v>
      </c>
      <c r="AB14" s="19"/>
      <c r="AC14" s="6">
        <v>0</v>
      </c>
    </row>
    <row r="15" spans="1:29" ht="19.5" thickBot="1" x14ac:dyDescent="0.5">
      <c r="A15" s="3" t="s">
        <v>13</v>
      </c>
      <c r="K15" s="3">
        <f>SUM(K10:K14)</f>
        <v>250000</v>
      </c>
      <c r="M15" s="3">
        <f>SUM(M10:M14)</f>
        <v>150000000000</v>
      </c>
      <c r="O15" s="3">
        <f>SUM(O10:O14)</f>
        <v>150000000000</v>
      </c>
      <c r="Q15" s="3">
        <f>SUM(Q10:Q14)</f>
        <v>200000</v>
      </c>
      <c r="R15" s="3">
        <f>SUM(R10:R14)</f>
        <v>100000000000</v>
      </c>
      <c r="T15" s="3">
        <f>SUM(T10:T14)</f>
        <v>213300</v>
      </c>
      <c r="U15" s="3">
        <f>SUM(U10:U14)</f>
        <v>113300000000</v>
      </c>
      <c r="W15" s="3">
        <f>SUM(W10:W14)</f>
        <v>236700</v>
      </c>
      <c r="Y15" s="3">
        <f>SUM(Y10:Y14)</f>
        <v>136700000000</v>
      </c>
      <c r="AA15" s="3">
        <f>SUM(AA10:AA14)</f>
        <v>136700000000</v>
      </c>
      <c r="AC15" s="7">
        <f>SUM(AC10:AC14)</f>
        <v>3.6500000000000005E-2</v>
      </c>
    </row>
    <row r="16" spans="1:29" ht="19.5" thickTop="1" x14ac:dyDescent="0.45">
      <c r="K16" s="4"/>
      <c r="M16" s="4"/>
      <c r="O16" s="4"/>
      <c r="Q16" s="4"/>
      <c r="R16" s="4"/>
      <c r="T16" s="4"/>
      <c r="U16" s="4"/>
      <c r="W16" s="4"/>
      <c r="Y16" s="4"/>
      <c r="AA16" s="4"/>
      <c r="AC16" s="4"/>
    </row>
  </sheetData>
  <mergeCells count="21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W7:AC7"/>
    <mergeCell ref="Q7:U7"/>
    <mergeCell ref="K7:O7"/>
  </mergeCells>
  <pageMargins left="0.39370078740157483" right="0.39370078740157483" top="0.74803149606299213" bottom="0.74803149606299213" header="0.31496062992125984" footer="0.31496062992125984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6"/>
  <sheetViews>
    <sheetView rightToLeft="1" workbookViewId="0">
      <selection activeCell="A24" sqref="A24:J24"/>
    </sheetView>
  </sheetViews>
  <sheetFormatPr defaultRowHeight="18" x14ac:dyDescent="0.45"/>
  <cols>
    <col min="1" max="1" width="20.5703125" style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0.85546875" style="1" customWidth="1"/>
    <col min="8" max="8" width="1.42578125" style="1" customWidth="1"/>
    <col min="9" max="9" width="10.5703125" style="1" customWidth="1"/>
    <col min="10" max="10" width="1.42578125" style="1" customWidth="1"/>
    <col min="11" max="11" width="16.85546875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16.85546875" style="1" bestFit="1" customWidth="1"/>
    <col min="18" max="18" width="1.42578125" style="1" customWidth="1"/>
    <col min="19" max="19" width="10.85546875" style="1" customWidth="1"/>
    <col min="20" max="16384" width="9.140625" style="1"/>
  </cols>
  <sheetData>
    <row r="1" spans="1:19" ht="20.100000000000001" customHeight="1" x14ac:dyDescent="0.45">
      <c r="A1" s="37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100000000000001" customHeight="1" x14ac:dyDescent="0.45">
      <c r="A2" s="37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0.100000000000001" customHeight="1" x14ac:dyDescent="0.45">
      <c r="A3" s="37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5" spans="1:19" ht="21" x14ac:dyDescent="0.45">
      <c r="A5" s="31" t="s">
        <v>168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7" spans="1:19" ht="21" x14ac:dyDescent="0.45">
      <c r="C7" s="32" t="s">
        <v>36</v>
      </c>
      <c r="D7" s="45"/>
      <c r="E7" s="45"/>
      <c r="F7" s="45"/>
      <c r="G7" s="45"/>
      <c r="H7" s="45"/>
      <c r="I7" s="45"/>
      <c r="K7" s="2" t="s">
        <v>230</v>
      </c>
      <c r="M7" s="32" t="s">
        <v>3</v>
      </c>
      <c r="N7" s="45"/>
      <c r="O7" s="45"/>
      <c r="Q7" s="32" t="s">
        <v>246</v>
      </c>
      <c r="R7" s="45"/>
      <c r="S7" s="45"/>
    </row>
    <row r="8" spans="1:19" ht="42.75" customHeight="1" x14ac:dyDescent="0.45">
      <c r="A8" s="2" t="s">
        <v>37</v>
      </c>
      <c r="C8" s="2" t="s">
        <v>38</v>
      </c>
      <c r="E8" s="2" t="s">
        <v>206</v>
      </c>
      <c r="G8" s="8" t="s">
        <v>39</v>
      </c>
      <c r="I8" s="8" t="s">
        <v>40</v>
      </c>
      <c r="K8" s="2" t="s">
        <v>41</v>
      </c>
      <c r="M8" s="2" t="s">
        <v>42</v>
      </c>
      <c r="O8" s="2" t="s">
        <v>43</v>
      </c>
      <c r="Q8" s="2" t="s">
        <v>41</v>
      </c>
      <c r="S8" s="8" t="s">
        <v>11</v>
      </c>
    </row>
    <row r="9" spans="1:19" s="19" customFormat="1" ht="18.75" x14ac:dyDescent="0.25">
      <c r="A9" s="19" t="s">
        <v>107</v>
      </c>
      <c r="C9" s="19" t="s">
        <v>108</v>
      </c>
      <c r="E9" s="19" t="s">
        <v>109</v>
      </c>
      <c r="G9" s="19" t="s">
        <v>110</v>
      </c>
      <c r="I9" s="12">
        <v>0</v>
      </c>
      <c r="K9" s="12">
        <v>181463102800</v>
      </c>
      <c r="M9" s="12">
        <v>185603513017</v>
      </c>
      <c r="O9" s="12">
        <v>366538770000</v>
      </c>
      <c r="Q9" s="12">
        <v>527845817</v>
      </c>
      <c r="S9" s="6">
        <v>1E-4</v>
      </c>
    </row>
    <row r="10" spans="1:19" s="19" customFormat="1" ht="18.75" x14ac:dyDescent="0.25">
      <c r="A10" s="19" t="s">
        <v>111</v>
      </c>
      <c r="C10" s="19" t="s">
        <v>112</v>
      </c>
      <c r="E10" s="19" t="s">
        <v>109</v>
      </c>
      <c r="G10" s="19" t="s">
        <v>113</v>
      </c>
      <c r="I10" s="12">
        <v>0</v>
      </c>
      <c r="K10" s="12">
        <v>1019960810</v>
      </c>
      <c r="M10" s="12">
        <v>14418443364</v>
      </c>
      <c r="O10" s="12">
        <v>15214848630</v>
      </c>
      <c r="Q10" s="12">
        <v>223555544</v>
      </c>
      <c r="S10" s="6">
        <v>1E-4</v>
      </c>
    </row>
    <row r="11" spans="1:19" s="19" customFormat="1" ht="18.75" x14ac:dyDescent="0.25">
      <c r="A11" s="19" t="s">
        <v>114</v>
      </c>
      <c r="C11" s="19" t="s">
        <v>115</v>
      </c>
      <c r="E11" s="19" t="s">
        <v>109</v>
      </c>
      <c r="G11" s="19" t="s">
        <v>116</v>
      </c>
      <c r="I11" s="12">
        <v>0</v>
      </c>
      <c r="K11" s="12">
        <v>17008300</v>
      </c>
      <c r="M11" s="12">
        <v>144454</v>
      </c>
      <c r="O11" s="12">
        <v>0</v>
      </c>
      <c r="Q11" s="12">
        <v>17152754</v>
      </c>
      <c r="S11" s="6">
        <v>0</v>
      </c>
    </row>
    <row r="12" spans="1:19" s="19" customFormat="1" ht="18.75" x14ac:dyDescent="0.25">
      <c r="A12" s="19" t="s">
        <v>255</v>
      </c>
      <c r="C12" s="19" t="s">
        <v>256</v>
      </c>
      <c r="E12" s="19" t="s">
        <v>109</v>
      </c>
      <c r="G12" s="19" t="s">
        <v>257</v>
      </c>
      <c r="I12" s="12">
        <v>0</v>
      </c>
      <c r="K12" s="12">
        <v>0</v>
      </c>
      <c r="M12" s="12">
        <v>934246575</v>
      </c>
      <c r="O12" s="12">
        <v>0</v>
      </c>
      <c r="Q12" s="12">
        <v>934246575</v>
      </c>
      <c r="S12" s="6">
        <v>2.0000000000000001E-4</v>
      </c>
    </row>
    <row r="13" spans="1:19" s="13" customFormat="1" ht="18.75" x14ac:dyDescent="0.25">
      <c r="A13" s="19" t="s">
        <v>239</v>
      </c>
      <c r="B13" s="19"/>
      <c r="C13" s="19" t="s">
        <v>240</v>
      </c>
      <c r="D13" s="19"/>
      <c r="E13" s="19" t="s">
        <v>241</v>
      </c>
      <c r="F13" s="19"/>
      <c r="G13" s="19" t="s">
        <v>242</v>
      </c>
      <c r="H13" s="19"/>
      <c r="I13" s="12">
        <v>22</v>
      </c>
      <c r="J13" s="19"/>
      <c r="K13" s="12">
        <v>50000000000</v>
      </c>
      <c r="L13" s="19"/>
      <c r="M13" s="12">
        <v>0</v>
      </c>
      <c r="N13" s="19"/>
      <c r="O13" s="12">
        <v>0</v>
      </c>
      <c r="P13" s="19"/>
      <c r="Q13" s="12">
        <v>50000000000</v>
      </c>
      <c r="R13" s="19"/>
      <c r="S13" s="6">
        <v>1.34E-2</v>
      </c>
    </row>
    <row r="14" spans="1:19" s="13" customFormat="1" ht="18.75" x14ac:dyDescent="0.25">
      <c r="A14" s="19" t="s">
        <v>258</v>
      </c>
      <c r="B14" s="19"/>
      <c r="C14" s="19" t="s">
        <v>259</v>
      </c>
      <c r="D14" s="19"/>
      <c r="E14" s="19" t="s">
        <v>109</v>
      </c>
      <c r="F14" s="19"/>
      <c r="G14" s="19" t="s">
        <v>260</v>
      </c>
      <c r="H14" s="19"/>
      <c r="I14" s="12">
        <v>10</v>
      </c>
      <c r="J14" s="19"/>
      <c r="K14" s="12">
        <v>0</v>
      </c>
      <c r="L14" s="19"/>
      <c r="M14" s="12">
        <v>5000000</v>
      </c>
      <c r="N14" s="19"/>
      <c r="O14" s="12">
        <v>0</v>
      </c>
      <c r="P14" s="19"/>
      <c r="Q14" s="12">
        <v>5000000</v>
      </c>
      <c r="R14" s="19"/>
      <c r="S14" s="6">
        <v>0</v>
      </c>
    </row>
    <row r="15" spans="1:19" ht="19.5" thickBot="1" x14ac:dyDescent="0.5">
      <c r="A15" s="3" t="s">
        <v>13</v>
      </c>
      <c r="K15" s="3">
        <f>SUM(K9:K14)</f>
        <v>232500071910</v>
      </c>
      <c r="M15" s="3">
        <f>SUM(M9:M14)</f>
        <v>200961347410</v>
      </c>
      <c r="O15" s="3">
        <f>SUM(O9:O14)</f>
        <v>381753618630</v>
      </c>
      <c r="Q15" s="3">
        <f>SUM(Q9:Q14)</f>
        <v>51707800690</v>
      </c>
      <c r="S15" s="7">
        <f>SUM(S9:S14)</f>
        <v>1.38E-2</v>
      </c>
    </row>
    <row r="16" spans="1:19" ht="19.5" thickTop="1" x14ac:dyDescent="0.45">
      <c r="K16" s="4"/>
      <c r="M16" s="4"/>
      <c r="O16" s="4"/>
      <c r="Q16" s="4"/>
      <c r="S16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workbookViewId="0">
      <selection activeCell="A24" sqref="A24:J24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37" t="s">
        <v>105</v>
      </c>
      <c r="B1" s="30"/>
      <c r="C1" s="30"/>
      <c r="D1" s="30"/>
      <c r="E1" s="30"/>
      <c r="F1" s="30"/>
      <c r="G1" s="30"/>
    </row>
    <row r="2" spans="1:7" ht="20.100000000000001" customHeight="1" x14ac:dyDescent="0.45">
      <c r="A2" s="37" t="s">
        <v>46</v>
      </c>
      <c r="B2" s="30"/>
      <c r="C2" s="30"/>
      <c r="D2" s="30"/>
      <c r="E2" s="30"/>
      <c r="F2" s="30"/>
      <c r="G2" s="30"/>
    </row>
    <row r="3" spans="1:7" ht="20.100000000000001" customHeight="1" x14ac:dyDescent="0.45">
      <c r="A3" s="37" t="s">
        <v>245</v>
      </c>
      <c r="B3" s="30"/>
      <c r="C3" s="30"/>
      <c r="D3" s="30"/>
      <c r="E3" s="30"/>
      <c r="F3" s="30"/>
      <c r="G3" s="30"/>
    </row>
    <row r="5" spans="1:7" ht="21" x14ac:dyDescent="0.45">
      <c r="A5" s="31" t="s">
        <v>166</v>
      </c>
      <c r="B5" s="30"/>
      <c r="C5" s="30"/>
      <c r="D5" s="30"/>
      <c r="E5" s="30"/>
      <c r="F5" s="30"/>
      <c r="G5" s="30"/>
    </row>
    <row r="7" spans="1:7" ht="31.5" x14ac:dyDescent="0.45">
      <c r="A7" s="2" t="s">
        <v>47</v>
      </c>
      <c r="C7" s="2" t="s">
        <v>41</v>
      </c>
      <c r="E7" s="20" t="s">
        <v>48</v>
      </c>
      <c r="F7" s="21"/>
      <c r="G7" s="20" t="s">
        <v>49</v>
      </c>
    </row>
    <row r="8" spans="1:7" s="19" customFormat="1" ht="21" x14ac:dyDescent="0.25">
      <c r="A8" s="11" t="s">
        <v>125</v>
      </c>
      <c r="C8" s="27">
        <v>-109367471557</v>
      </c>
      <c r="E8" s="6">
        <v>1.0226</v>
      </c>
      <c r="G8" s="6">
        <v>-2.92E-2</v>
      </c>
    </row>
    <row r="9" spans="1:7" s="19" customFormat="1" ht="21" x14ac:dyDescent="0.25">
      <c r="A9" s="11" t="s">
        <v>126</v>
      </c>
      <c r="C9" s="12">
        <v>451343378</v>
      </c>
      <c r="E9" s="6">
        <v>-4.1999999999999997E-3</v>
      </c>
      <c r="G9" s="6">
        <v>1E-4</v>
      </c>
    </row>
    <row r="10" spans="1:7" s="19" customFormat="1" ht="21" x14ac:dyDescent="0.25">
      <c r="A10" s="11" t="s">
        <v>127</v>
      </c>
      <c r="C10" s="12">
        <v>3750184291</v>
      </c>
      <c r="E10" s="6">
        <v>-3.5099999999999999E-2</v>
      </c>
      <c r="G10" s="6">
        <v>1E-3</v>
      </c>
    </row>
    <row r="11" spans="1:7" ht="21.75" thickBot="1" x14ac:dyDescent="0.5">
      <c r="A11" s="18" t="s">
        <v>13</v>
      </c>
      <c r="C11" s="3">
        <f>SUM(C8:C10)</f>
        <v>-105165943888</v>
      </c>
      <c r="E11" s="7">
        <f>SUM(E8:E10)</f>
        <v>0.98329999999999995</v>
      </c>
      <c r="G11" s="7">
        <f>SUM(G8:G10)</f>
        <v>-2.81E-2</v>
      </c>
    </row>
    <row r="12" spans="1:7" ht="19.5" thickTop="1" x14ac:dyDescent="0.45">
      <c r="C12" s="4"/>
      <c r="E12" s="4"/>
      <c r="G12" s="4"/>
    </row>
    <row r="17" spans="5:5" x14ac:dyDescent="0.45">
      <c r="E17" s="17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57"/>
  <sheetViews>
    <sheetView rightToLeft="1" view="pageLayout" topLeftCell="A46" zoomScale="85" zoomScaleNormal="100" zoomScalePageLayoutView="85" workbookViewId="0">
      <selection activeCell="A24" sqref="A24:J24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6.7109375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6.7109375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37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0.100000000000001" customHeight="1" x14ac:dyDescent="0.45">
      <c r="A2" s="37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1.75" customHeight="1" x14ac:dyDescent="0.45">
      <c r="A3" s="37" t="s">
        <v>245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7.75" customHeight="1" x14ac:dyDescent="0.45">
      <c r="A4" s="31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21" x14ac:dyDescent="0.45">
      <c r="C5" s="32" t="s">
        <v>52</v>
      </c>
      <c r="D5" s="33"/>
      <c r="E5" s="33"/>
      <c r="F5" s="33"/>
      <c r="G5" s="33"/>
      <c r="I5" s="32" t="s">
        <v>53</v>
      </c>
      <c r="J5" s="33"/>
      <c r="K5" s="33"/>
      <c r="L5" s="33"/>
      <c r="M5" s="33"/>
      <c r="O5" s="32" t="s">
        <v>246</v>
      </c>
      <c r="P5" s="33"/>
      <c r="Q5" s="33"/>
      <c r="R5" s="33"/>
      <c r="S5" s="33"/>
    </row>
    <row r="6" spans="1:19" ht="35.25" customHeight="1" x14ac:dyDescent="0.45">
      <c r="A6" s="2" t="s">
        <v>14</v>
      </c>
      <c r="C6" s="22" t="s">
        <v>54</v>
      </c>
      <c r="E6" s="22" t="s">
        <v>55</v>
      </c>
      <c r="G6" s="8" t="s">
        <v>56</v>
      </c>
      <c r="I6" s="8" t="s">
        <v>57</v>
      </c>
      <c r="K6" s="8" t="s">
        <v>58</v>
      </c>
      <c r="M6" s="8" t="s">
        <v>59</v>
      </c>
      <c r="O6" s="8" t="s">
        <v>57</v>
      </c>
      <c r="Q6" s="8" t="s">
        <v>58</v>
      </c>
      <c r="S6" s="8" t="s">
        <v>59</v>
      </c>
    </row>
    <row r="7" spans="1:19" s="19" customFormat="1" ht="18.75" x14ac:dyDescent="0.25">
      <c r="A7" s="19" t="s">
        <v>145</v>
      </c>
      <c r="C7" s="19" t="s">
        <v>220</v>
      </c>
      <c r="E7" s="12">
        <v>6458653</v>
      </c>
      <c r="G7" s="12">
        <v>260</v>
      </c>
      <c r="I7" s="12">
        <v>0</v>
      </c>
      <c r="K7" s="12">
        <v>0</v>
      </c>
      <c r="M7" s="12">
        <v>0</v>
      </c>
      <c r="O7" s="12">
        <v>1679249780</v>
      </c>
      <c r="Q7" s="12">
        <v>66286176</v>
      </c>
      <c r="S7" s="12">
        <v>1612963604</v>
      </c>
    </row>
    <row r="8" spans="1:19" s="19" customFormat="1" ht="18.75" x14ac:dyDescent="0.25">
      <c r="A8" s="19" t="s">
        <v>93</v>
      </c>
      <c r="C8" s="19" t="s">
        <v>227</v>
      </c>
      <c r="E8" s="12">
        <v>8682500</v>
      </c>
      <c r="G8" s="12">
        <v>2400</v>
      </c>
      <c r="I8" s="12">
        <v>0</v>
      </c>
      <c r="K8" s="12">
        <v>0</v>
      </c>
      <c r="M8" s="12">
        <v>0</v>
      </c>
      <c r="O8" s="12">
        <v>20838000000</v>
      </c>
      <c r="Q8" s="12">
        <v>0</v>
      </c>
      <c r="S8" s="12">
        <v>20838000000</v>
      </c>
    </row>
    <row r="9" spans="1:19" s="19" customFormat="1" ht="18.75" x14ac:dyDescent="0.25">
      <c r="A9" s="19" t="s">
        <v>137</v>
      </c>
      <c r="C9" s="19" t="s">
        <v>157</v>
      </c>
      <c r="E9" s="12">
        <v>3000000</v>
      </c>
      <c r="G9" s="12">
        <v>7</v>
      </c>
      <c r="I9" s="12">
        <v>0</v>
      </c>
      <c r="K9" s="12">
        <v>0</v>
      </c>
      <c r="M9" s="12">
        <v>0</v>
      </c>
      <c r="O9" s="12">
        <v>21000000</v>
      </c>
      <c r="Q9" s="12">
        <v>0</v>
      </c>
      <c r="S9" s="12">
        <v>21000000</v>
      </c>
    </row>
    <row r="10" spans="1:19" s="19" customFormat="1" ht="18.75" x14ac:dyDescent="0.25">
      <c r="A10" s="19" t="s">
        <v>92</v>
      </c>
      <c r="C10" s="19" t="s">
        <v>174</v>
      </c>
      <c r="E10" s="12">
        <v>1860000</v>
      </c>
      <c r="G10" s="12">
        <v>720</v>
      </c>
      <c r="I10" s="12">
        <v>0</v>
      </c>
      <c r="K10" s="12">
        <v>0</v>
      </c>
      <c r="M10" s="12">
        <v>0</v>
      </c>
      <c r="O10" s="12">
        <v>1339200000</v>
      </c>
      <c r="Q10" s="12">
        <v>0</v>
      </c>
      <c r="S10" s="12">
        <v>1339200000</v>
      </c>
    </row>
    <row r="11" spans="1:19" s="19" customFormat="1" ht="18.75" x14ac:dyDescent="0.25">
      <c r="A11" s="19" t="s">
        <v>146</v>
      </c>
      <c r="C11" s="19" t="s">
        <v>158</v>
      </c>
      <c r="E11" s="12">
        <v>19080000</v>
      </c>
      <c r="G11" s="12">
        <v>1930</v>
      </c>
      <c r="I11" s="12">
        <v>0</v>
      </c>
      <c r="K11" s="12">
        <v>0</v>
      </c>
      <c r="M11" s="12">
        <v>0</v>
      </c>
      <c r="O11" s="12">
        <v>36824400000</v>
      </c>
      <c r="Q11" s="12">
        <v>0</v>
      </c>
      <c r="S11" s="12">
        <v>36824400000</v>
      </c>
    </row>
    <row r="12" spans="1:19" s="19" customFormat="1" ht="18.75" x14ac:dyDescent="0.25">
      <c r="A12" s="19" t="s">
        <v>148</v>
      </c>
      <c r="C12" s="19" t="s">
        <v>221</v>
      </c>
      <c r="E12" s="12">
        <v>3086100</v>
      </c>
      <c r="G12" s="12">
        <v>2000</v>
      </c>
      <c r="I12" s="12">
        <v>0</v>
      </c>
      <c r="K12" s="12">
        <v>0</v>
      </c>
      <c r="M12" s="12">
        <v>0</v>
      </c>
      <c r="O12" s="12">
        <v>6172200000</v>
      </c>
      <c r="Q12" s="12">
        <v>643726380</v>
      </c>
      <c r="S12" s="12">
        <v>5528473620</v>
      </c>
    </row>
    <row r="13" spans="1:19" s="19" customFormat="1" ht="18.75" x14ac:dyDescent="0.25">
      <c r="A13" s="19" t="s">
        <v>88</v>
      </c>
      <c r="C13" s="19" t="s">
        <v>222</v>
      </c>
      <c r="E13" s="12">
        <v>12868323</v>
      </c>
      <c r="G13" s="12">
        <v>400</v>
      </c>
      <c r="I13" s="12">
        <v>0</v>
      </c>
      <c r="K13" s="12">
        <v>0</v>
      </c>
      <c r="M13" s="12">
        <v>0</v>
      </c>
      <c r="O13" s="12">
        <v>5147329200</v>
      </c>
      <c r="Q13" s="12">
        <v>302003196</v>
      </c>
      <c r="S13" s="12">
        <v>4845326004</v>
      </c>
    </row>
    <row r="14" spans="1:19" s="19" customFormat="1" ht="18.75" x14ac:dyDescent="0.25">
      <c r="A14" s="19" t="s">
        <v>184</v>
      </c>
      <c r="C14" s="19" t="s">
        <v>223</v>
      </c>
      <c r="E14" s="12">
        <v>550000</v>
      </c>
      <c r="G14" s="12">
        <v>3750</v>
      </c>
      <c r="I14" s="12">
        <v>0</v>
      </c>
      <c r="K14" s="12">
        <v>0</v>
      </c>
      <c r="M14" s="12">
        <v>0</v>
      </c>
      <c r="O14" s="12">
        <v>2062500000</v>
      </c>
      <c r="Q14" s="12">
        <v>0</v>
      </c>
      <c r="S14" s="12">
        <v>2062500000</v>
      </c>
    </row>
    <row r="15" spans="1:19" s="19" customFormat="1" ht="18.75" x14ac:dyDescent="0.25">
      <c r="A15" s="19" t="s">
        <v>182</v>
      </c>
      <c r="C15" s="19" t="s">
        <v>196</v>
      </c>
      <c r="E15" s="12">
        <v>500000</v>
      </c>
      <c r="G15" s="12">
        <v>400</v>
      </c>
      <c r="I15" s="12">
        <v>0</v>
      </c>
      <c r="K15" s="12">
        <v>0</v>
      </c>
      <c r="M15" s="12">
        <v>0</v>
      </c>
      <c r="O15" s="12">
        <v>200000000</v>
      </c>
      <c r="Q15" s="12">
        <v>15306768</v>
      </c>
      <c r="S15" s="12">
        <v>184693232</v>
      </c>
    </row>
    <row r="16" spans="1:19" s="19" customFormat="1" ht="18.75" x14ac:dyDescent="0.25">
      <c r="A16" s="19" t="s">
        <v>151</v>
      </c>
      <c r="C16" s="19" t="s">
        <v>197</v>
      </c>
      <c r="E16" s="12">
        <v>100000</v>
      </c>
      <c r="G16" s="12">
        <v>6730</v>
      </c>
      <c r="I16" s="12">
        <v>0</v>
      </c>
      <c r="K16" s="12">
        <v>0</v>
      </c>
      <c r="M16" s="12">
        <v>0</v>
      </c>
      <c r="O16" s="12">
        <v>673000000</v>
      </c>
      <c r="Q16" s="12">
        <v>57733876</v>
      </c>
      <c r="S16" s="12">
        <v>615266124</v>
      </c>
    </row>
    <row r="17" spans="1:19" s="19" customFormat="1" ht="18.75" x14ac:dyDescent="0.25">
      <c r="A17" s="19" t="s">
        <v>131</v>
      </c>
      <c r="C17" s="19" t="s">
        <v>159</v>
      </c>
      <c r="E17" s="12">
        <v>4450000</v>
      </c>
      <c r="G17" s="12">
        <v>2000</v>
      </c>
      <c r="I17" s="12">
        <v>0</v>
      </c>
      <c r="K17" s="12">
        <v>0</v>
      </c>
      <c r="M17" s="12">
        <v>0</v>
      </c>
      <c r="O17" s="12">
        <v>8900000000</v>
      </c>
      <c r="Q17" s="12">
        <v>317437252</v>
      </c>
      <c r="S17" s="12">
        <v>8582562748</v>
      </c>
    </row>
    <row r="18" spans="1:19" s="19" customFormat="1" ht="18.75" x14ac:dyDescent="0.25">
      <c r="A18" s="19" t="s">
        <v>190</v>
      </c>
      <c r="C18" s="19" t="s">
        <v>224</v>
      </c>
      <c r="E18" s="12">
        <v>3904666</v>
      </c>
      <c r="G18" s="12">
        <v>36</v>
      </c>
      <c r="I18" s="12">
        <v>0</v>
      </c>
      <c r="K18" s="12">
        <v>0</v>
      </c>
      <c r="M18" s="12">
        <v>0</v>
      </c>
      <c r="O18" s="12">
        <v>140567976</v>
      </c>
      <c r="Q18" s="12">
        <v>10676049</v>
      </c>
      <c r="S18" s="12">
        <v>129891927</v>
      </c>
    </row>
    <row r="19" spans="1:19" s="19" customFormat="1" ht="18.75" x14ac:dyDescent="0.25">
      <c r="A19" s="19" t="s">
        <v>102</v>
      </c>
      <c r="C19" s="19" t="s">
        <v>225</v>
      </c>
      <c r="E19" s="12">
        <v>3689087</v>
      </c>
      <c r="G19" s="12">
        <v>1270</v>
      </c>
      <c r="I19" s="12">
        <v>0</v>
      </c>
      <c r="K19" s="12">
        <v>0</v>
      </c>
      <c r="M19" s="12">
        <v>0</v>
      </c>
      <c r="O19" s="12">
        <v>4685140490</v>
      </c>
      <c r="Q19" s="12">
        <v>97410701</v>
      </c>
      <c r="S19" s="12">
        <v>4587729789</v>
      </c>
    </row>
    <row r="20" spans="1:19" s="19" customFormat="1" ht="18.75" x14ac:dyDescent="0.25">
      <c r="A20" s="19" t="s">
        <v>82</v>
      </c>
      <c r="C20" s="19" t="s">
        <v>134</v>
      </c>
      <c r="E20" s="12">
        <v>5866347</v>
      </c>
      <c r="G20" s="12">
        <v>90</v>
      </c>
      <c r="I20" s="12">
        <v>0</v>
      </c>
      <c r="K20" s="12">
        <v>0</v>
      </c>
      <c r="M20" s="12">
        <v>0</v>
      </c>
      <c r="O20" s="12">
        <v>527971230</v>
      </c>
      <c r="Q20" s="12">
        <v>41638110</v>
      </c>
      <c r="S20" s="12">
        <v>486333120</v>
      </c>
    </row>
    <row r="21" spans="1:19" s="19" customFormat="1" ht="18.75" x14ac:dyDescent="0.25">
      <c r="A21" s="19" t="s">
        <v>99</v>
      </c>
      <c r="C21" s="19" t="s">
        <v>243</v>
      </c>
      <c r="E21" s="12">
        <v>10624166</v>
      </c>
      <c r="G21" s="12">
        <v>1700</v>
      </c>
      <c r="I21" s="12">
        <v>0</v>
      </c>
      <c r="K21" s="12">
        <v>0</v>
      </c>
      <c r="M21" s="12">
        <v>0</v>
      </c>
      <c r="O21" s="12">
        <v>18061082200</v>
      </c>
      <c r="Q21" s="12">
        <v>0</v>
      </c>
      <c r="S21" s="12">
        <v>18061082200</v>
      </c>
    </row>
    <row r="22" spans="1:19" s="19" customFormat="1" ht="18.75" x14ac:dyDescent="0.25">
      <c r="A22" s="19" t="s">
        <v>98</v>
      </c>
      <c r="C22" s="19" t="s">
        <v>222</v>
      </c>
      <c r="E22" s="12">
        <v>20229251</v>
      </c>
      <c r="G22" s="12">
        <v>330</v>
      </c>
      <c r="I22" s="12">
        <v>0</v>
      </c>
      <c r="K22" s="12">
        <v>0</v>
      </c>
      <c r="M22" s="12">
        <v>0</v>
      </c>
      <c r="O22" s="12">
        <v>6675652830</v>
      </c>
      <c r="Q22" s="12">
        <v>0</v>
      </c>
      <c r="S22" s="12">
        <v>6675652830</v>
      </c>
    </row>
    <row r="23" spans="1:19" s="19" customFormat="1" ht="18.75" x14ac:dyDescent="0.25">
      <c r="A23" s="19" t="s">
        <v>141</v>
      </c>
      <c r="C23" s="19" t="s">
        <v>226</v>
      </c>
      <c r="E23" s="12">
        <v>1866914</v>
      </c>
      <c r="G23" s="12">
        <v>2000</v>
      </c>
      <c r="I23" s="12">
        <v>0</v>
      </c>
      <c r="K23" s="12">
        <v>0</v>
      </c>
      <c r="M23" s="12">
        <v>0</v>
      </c>
      <c r="O23" s="12">
        <v>3733828000</v>
      </c>
      <c r="Q23" s="12">
        <v>347872174</v>
      </c>
      <c r="S23" s="12">
        <v>3385955826</v>
      </c>
    </row>
    <row r="24" spans="1:19" s="19" customFormat="1" ht="18.75" x14ac:dyDescent="0.25">
      <c r="A24" s="19" t="s">
        <v>170</v>
      </c>
      <c r="C24" s="19" t="s">
        <v>227</v>
      </c>
      <c r="E24" s="12">
        <v>8892896</v>
      </c>
      <c r="G24" s="12">
        <v>450</v>
      </c>
      <c r="I24" s="12">
        <v>0</v>
      </c>
      <c r="K24" s="12">
        <v>0</v>
      </c>
      <c r="M24" s="12">
        <v>0</v>
      </c>
      <c r="O24" s="12">
        <v>4001803200</v>
      </c>
      <c r="Q24" s="12">
        <v>303934420</v>
      </c>
      <c r="S24" s="12">
        <v>3697868780</v>
      </c>
    </row>
    <row r="25" spans="1:19" s="19" customFormat="1" ht="18.75" x14ac:dyDescent="0.25">
      <c r="A25" s="19" t="s">
        <v>87</v>
      </c>
      <c r="C25" s="19" t="s">
        <v>220</v>
      </c>
      <c r="E25" s="12">
        <v>1182840</v>
      </c>
      <c r="G25" s="12">
        <v>6900</v>
      </c>
      <c r="I25" s="12">
        <v>0</v>
      </c>
      <c r="K25" s="12">
        <v>0</v>
      </c>
      <c r="M25" s="12">
        <v>0</v>
      </c>
      <c r="O25" s="12">
        <v>8161596000</v>
      </c>
      <c r="Q25" s="12">
        <v>0</v>
      </c>
      <c r="S25" s="12">
        <v>8161596000</v>
      </c>
    </row>
    <row r="26" spans="1:19" s="19" customFormat="1" ht="18.75" x14ac:dyDescent="0.25">
      <c r="A26" s="19" t="s">
        <v>179</v>
      </c>
      <c r="C26" s="19" t="s">
        <v>198</v>
      </c>
      <c r="E26" s="12">
        <v>195</v>
      </c>
      <c r="G26" s="12">
        <v>1485</v>
      </c>
      <c r="I26" s="12">
        <v>0</v>
      </c>
      <c r="K26" s="12">
        <v>0</v>
      </c>
      <c r="M26" s="12">
        <v>0</v>
      </c>
      <c r="O26" s="12">
        <v>289575</v>
      </c>
      <c r="Q26" s="12">
        <v>0</v>
      </c>
      <c r="S26" s="12">
        <v>289575</v>
      </c>
    </row>
    <row r="27" spans="1:19" s="19" customFormat="1" ht="18.75" x14ac:dyDescent="0.25">
      <c r="A27" s="19" t="s">
        <v>193</v>
      </c>
      <c r="C27" s="19" t="s">
        <v>228</v>
      </c>
      <c r="E27" s="12">
        <v>500000</v>
      </c>
      <c r="G27" s="12">
        <v>2650</v>
      </c>
      <c r="I27" s="12">
        <v>0</v>
      </c>
      <c r="K27" s="12">
        <v>0</v>
      </c>
      <c r="M27" s="12">
        <v>0</v>
      </c>
      <c r="O27" s="12">
        <v>1325000000</v>
      </c>
      <c r="Q27" s="12">
        <v>86523688</v>
      </c>
      <c r="S27" s="12">
        <v>1238476312</v>
      </c>
    </row>
    <row r="28" spans="1:19" s="19" customFormat="1" ht="18.75" x14ac:dyDescent="0.25">
      <c r="A28" s="19" t="s">
        <v>80</v>
      </c>
      <c r="C28" s="19" t="s">
        <v>199</v>
      </c>
      <c r="E28" s="12">
        <v>11727931</v>
      </c>
      <c r="G28" s="12">
        <v>100</v>
      </c>
      <c r="I28" s="12">
        <v>0</v>
      </c>
      <c r="K28" s="12">
        <v>0</v>
      </c>
      <c r="M28" s="12">
        <v>0</v>
      </c>
      <c r="O28" s="12">
        <v>1172793100</v>
      </c>
      <c r="Q28" s="12">
        <v>110585950</v>
      </c>
      <c r="S28" s="12">
        <v>1062207150</v>
      </c>
    </row>
    <row r="29" spans="1:19" s="19" customFormat="1" ht="18.75" x14ac:dyDescent="0.25">
      <c r="A29" s="19" t="s">
        <v>214</v>
      </c>
      <c r="C29" s="19" t="s">
        <v>225</v>
      </c>
      <c r="E29" s="12">
        <v>5014151</v>
      </c>
      <c r="G29" s="12">
        <v>45</v>
      </c>
      <c r="I29" s="12">
        <v>0</v>
      </c>
      <c r="K29" s="12">
        <v>0</v>
      </c>
      <c r="M29" s="12">
        <v>0</v>
      </c>
      <c r="O29" s="12">
        <v>225636795</v>
      </c>
      <c r="Q29" s="12">
        <v>0</v>
      </c>
      <c r="S29" s="12">
        <v>225636795</v>
      </c>
    </row>
    <row r="30" spans="1:19" s="19" customFormat="1" ht="18.75" x14ac:dyDescent="0.25">
      <c r="A30" s="19" t="s">
        <v>176</v>
      </c>
      <c r="C30" s="19" t="s">
        <v>197</v>
      </c>
      <c r="E30" s="12">
        <v>16200000</v>
      </c>
      <c r="G30" s="12">
        <v>50</v>
      </c>
      <c r="I30" s="12">
        <v>0</v>
      </c>
      <c r="K30" s="12">
        <v>0</v>
      </c>
      <c r="M30" s="12">
        <v>0</v>
      </c>
      <c r="O30" s="12">
        <v>810000000</v>
      </c>
      <c r="Q30" s="12">
        <v>0</v>
      </c>
      <c r="S30" s="12">
        <v>810000000</v>
      </c>
    </row>
    <row r="31" spans="1:19" s="19" customFormat="1" ht="18.75" x14ac:dyDescent="0.25">
      <c r="A31" s="19" t="s">
        <v>186</v>
      </c>
      <c r="C31" s="19" t="s">
        <v>227</v>
      </c>
      <c r="E31" s="12">
        <v>1100000</v>
      </c>
      <c r="G31" s="12">
        <v>1150</v>
      </c>
      <c r="I31" s="12">
        <v>0</v>
      </c>
      <c r="K31" s="12">
        <v>0</v>
      </c>
      <c r="M31" s="12">
        <v>0</v>
      </c>
      <c r="O31" s="12">
        <v>1265000000</v>
      </c>
      <c r="Q31" s="12">
        <v>12864407</v>
      </c>
      <c r="S31" s="12">
        <v>1252135593</v>
      </c>
    </row>
    <row r="32" spans="1:19" s="19" customFormat="1" ht="18.75" x14ac:dyDescent="0.25">
      <c r="A32" s="19" t="s">
        <v>147</v>
      </c>
      <c r="C32" s="19" t="s">
        <v>261</v>
      </c>
      <c r="E32" s="12">
        <v>45024401</v>
      </c>
      <c r="G32" s="12">
        <v>2</v>
      </c>
      <c r="I32" s="12">
        <v>90048802</v>
      </c>
      <c r="K32" s="12">
        <v>1872242</v>
      </c>
      <c r="M32" s="12">
        <v>88176560</v>
      </c>
      <c r="O32" s="12">
        <v>90048802</v>
      </c>
      <c r="Q32" s="12">
        <v>1872242</v>
      </c>
      <c r="S32" s="12">
        <v>88176560</v>
      </c>
    </row>
    <row r="33" spans="1:19" s="19" customFormat="1" ht="18.75" x14ac:dyDescent="0.25">
      <c r="A33" s="19" t="s">
        <v>83</v>
      </c>
      <c r="C33" s="19" t="s">
        <v>227</v>
      </c>
      <c r="E33" s="12">
        <v>15951471</v>
      </c>
      <c r="G33" s="12">
        <v>1350</v>
      </c>
      <c r="I33" s="12">
        <v>0</v>
      </c>
      <c r="K33" s="12">
        <v>0</v>
      </c>
      <c r="M33" s="12">
        <v>0</v>
      </c>
      <c r="O33" s="12">
        <v>21534485850</v>
      </c>
      <c r="Q33" s="12">
        <v>461865648</v>
      </c>
      <c r="S33" s="12">
        <v>21072620202</v>
      </c>
    </row>
    <row r="34" spans="1:19" s="19" customFormat="1" ht="18.75" x14ac:dyDescent="0.25">
      <c r="A34" s="19" t="s">
        <v>185</v>
      </c>
      <c r="C34" s="19" t="s">
        <v>229</v>
      </c>
      <c r="E34" s="12">
        <v>400000</v>
      </c>
      <c r="G34" s="12">
        <v>5700</v>
      </c>
      <c r="I34" s="12">
        <v>0</v>
      </c>
      <c r="K34" s="12">
        <v>0</v>
      </c>
      <c r="M34" s="12">
        <v>0</v>
      </c>
      <c r="O34" s="12">
        <v>2280000000</v>
      </c>
      <c r="Q34" s="12">
        <v>0</v>
      </c>
      <c r="S34" s="12">
        <v>2280000000</v>
      </c>
    </row>
    <row r="35" spans="1:19" s="19" customFormat="1" ht="18.75" x14ac:dyDescent="0.25">
      <c r="A35" s="19" t="s">
        <v>121</v>
      </c>
      <c r="C35" s="19" t="s">
        <v>225</v>
      </c>
      <c r="E35" s="12">
        <v>383244</v>
      </c>
      <c r="G35" s="12">
        <v>9000</v>
      </c>
      <c r="I35" s="12">
        <v>0</v>
      </c>
      <c r="K35" s="12">
        <v>0</v>
      </c>
      <c r="M35" s="12">
        <v>0</v>
      </c>
      <c r="O35" s="12">
        <v>3449196000</v>
      </c>
      <c r="Q35" s="12">
        <v>0</v>
      </c>
      <c r="S35" s="12">
        <v>3449196000</v>
      </c>
    </row>
    <row r="36" spans="1:19" s="19" customFormat="1" ht="18.75" x14ac:dyDescent="0.25">
      <c r="A36" s="19" t="s">
        <v>90</v>
      </c>
      <c r="C36" s="19" t="s">
        <v>244</v>
      </c>
      <c r="E36" s="12">
        <v>10337968</v>
      </c>
      <c r="G36" s="12">
        <v>2150</v>
      </c>
      <c r="I36" s="12">
        <v>0</v>
      </c>
      <c r="K36" s="12">
        <v>0</v>
      </c>
      <c r="M36" s="12">
        <v>0</v>
      </c>
      <c r="O36" s="12">
        <v>22226631200</v>
      </c>
      <c r="Q36" s="12">
        <v>0</v>
      </c>
      <c r="S36" s="12">
        <v>22226631200</v>
      </c>
    </row>
    <row r="37" spans="1:19" s="19" customFormat="1" ht="18.75" x14ac:dyDescent="0.25">
      <c r="A37" s="19" t="s">
        <v>95</v>
      </c>
      <c r="C37" s="19" t="s">
        <v>189</v>
      </c>
      <c r="E37" s="12">
        <v>2207419</v>
      </c>
      <c r="G37" s="12">
        <v>405</v>
      </c>
      <c r="I37" s="12">
        <v>0</v>
      </c>
      <c r="K37" s="12">
        <v>0</v>
      </c>
      <c r="M37" s="12">
        <v>0</v>
      </c>
      <c r="O37" s="12">
        <v>894004695</v>
      </c>
      <c r="Q37" s="12">
        <v>66852062</v>
      </c>
      <c r="S37" s="12">
        <v>827152633</v>
      </c>
    </row>
    <row r="38" spans="1:19" s="19" customFormat="1" ht="18.75" x14ac:dyDescent="0.25">
      <c r="A38" s="19" t="s">
        <v>194</v>
      </c>
      <c r="C38" s="19" t="s">
        <v>262</v>
      </c>
      <c r="E38" s="12">
        <v>1114881</v>
      </c>
      <c r="G38" s="12">
        <v>2750</v>
      </c>
      <c r="I38" s="12">
        <v>3065922750</v>
      </c>
      <c r="K38" s="12">
        <v>178021321</v>
      </c>
      <c r="M38" s="12">
        <v>2887901429</v>
      </c>
      <c r="O38" s="12">
        <v>3065922750</v>
      </c>
      <c r="Q38" s="12">
        <v>178021321</v>
      </c>
      <c r="S38" s="12">
        <v>2887901429</v>
      </c>
    </row>
    <row r="39" spans="1:19" s="19" customFormat="1" ht="18.75" x14ac:dyDescent="0.25">
      <c r="A39" s="19" t="s">
        <v>94</v>
      </c>
      <c r="C39" s="19" t="s">
        <v>200</v>
      </c>
      <c r="E39" s="12">
        <v>2700000</v>
      </c>
      <c r="G39" s="12">
        <v>3456</v>
      </c>
      <c r="I39" s="12">
        <v>0</v>
      </c>
      <c r="K39" s="12">
        <v>0</v>
      </c>
      <c r="M39" s="12">
        <v>0</v>
      </c>
      <c r="O39" s="12">
        <v>9331200000</v>
      </c>
      <c r="Q39" s="12">
        <v>725039545</v>
      </c>
      <c r="S39" s="12">
        <v>8606160455</v>
      </c>
    </row>
    <row r="40" spans="1:19" s="19" customFormat="1" ht="18.75" x14ac:dyDescent="0.25">
      <c r="A40" s="19" t="s">
        <v>171</v>
      </c>
      <c r="C40" s="19" t="s">
        <v>201</v>
      </c>
      <c r="E40" s="12">
        <v>200000</v>
      </c>
      <c r="G40" s="12">
        <v>1800</v>
      </c>
      <c r="I40" s="12">
        <v>0</v>
      </c>
      <c r="K40" s="12">
        <v>0</v>
      </c>
      <c r="M40" s="12">
        <v>0</v>
      </c>
      <c r="O40" s="12">
        <v>360000000</v>
      </c>
      <c r="Q40" s="12">
        <v>31088861</v>
      </c>
      <c r="S40" s="12">
        <v>328911139</v>
      </c>
    </row>
    <row r="41" spans="1:19" s="19" customFormat="1" ht="18.75" x14ac:dyDescent="0.25">
      <c r="A41" s="19" t="s">
        <v>101</v>
      </c>
      <c r="C41" s="19" t="s">
        <v>134</v>
      </c>
      <c r="E41" s="12">
        <v>31552817</v>
      </c>
      <c r="G41" s="12">
        <v>373</v>
      </c>
      <c r="I41" s="12">
        <v>0</v>
      </c>
      <c r="K41" s="12">
        <v>0</v>
      </c>
      <c r="M41" s="12">
        <v>0</v>
      </c>
      <c r="O41" s="12">
        <v>11769200741</v>
      </c>
      <c r="Q41" s="12">
        <v>928170405</v>
      </c>
      <c r="S41" s="12">
        <v>10841030336</v>
      </c>
    </row>
    <row r="42" spans="1:19" s="19" customFormat="1" ht="18.75" x14ac:dyDescent="0.25">
      <c r="A42" s="19" t="s">
        <v>100</v>
      </c>
      <c r="C42" s="19" t="s">
        <v>227</v>
      </c>
      <c r="E42" s="12">
        <v>37969428</v>
      </c>
      <c r="G42" s="12">
        <v>640</v>
      </c>
      <c r="I42" s="12">
        <v>0</v>
      </c>
      <c r="K42" s="12">
        <v>0</v>
      </c>
      <c r="M42" s="12">
        <v>0</v>
      </c>
      <c r="O42" s="12">
        <v>24300433920</v>
      </c>
      <c r="Q42" s="12">
        <v>0</v>
      </c>
      <c r="S42" s="12">
        <v>24300433920</v>
      </c>
    </row>
    <row r="43" spans="1:19" s="19" customFormat="1" ht="18.75" x14ac:dyDescent="0.25">
      <c r="A43" s="19" t="s">
        <v>152</v>
      </c>
      <c r="C43" s="19" t="s">
        <v>263</v>
      </c>
      <c r="E43" s="12">
        <v>4280280</v>
      </c>
      <c r="G43" s="12">
        <v>500</v>
      </c>
      <c r="I43" s="12">
        <v>2140140000</v>
      </c>
      <c r="K43" s="12">
        <v>85830730</v>
      </c>
      <c r="M43" s="12">
        <v>2054309270</v>
      </c>
      <c r="O43" s="12">
        <v>2140140000</v>
      </c>
      <c r="Q43" s="12">
        <v>85830730</v>
      </c>
      <c r="S43" s="12">
        <v>2054309270</v>
      </c>
    </row>
    <row r="44" spans="1:19" s="19" customFormat="1" ht="18.75" x14ac:dyDescent="0.25">
      <c r="A44" s="19" t="s">
        <v>130</v>
      </c>
      <c r="C44" s="19" t="s">
        <v>119</v>
      </c>
      <c r="E44" s="12">
        <v>10500000</v>
      </c>
      <c r="G44" s="12">
        <v>300</v>
      </c>
      <c r="I44" s="12">
        <v>0</v>
      </c>
      <c r="K44" s="12">
        <v>0</v>
      </c>
      <c r="M44" s="12">
        <v>0</v>
      </c>
      <c r="O44" s="12">
        <v>3150000000</v>
      </c>
      <c r="Q44" s="12">
        <v>0</v>
      </c>
      <c r="S44" s="12">
        <v>3150000000</v>
      </c>
    </row>
    <row r="45" spans="1:19" s="19" customFormat="1" ht="18.75" x14ac:dyDescent="0.25">
      <c r="A45" s="19" t="s">
        <v>177</v>
      </c>
      <c r="C45" s="19" t="s">
        <v>202</v>
      </c>
      <c r="E45" s="12">
        <v>272043</v>
      </c>
      <c r="G45" s="12">
        <v>2780</v>
      </c>
      <c r="I45" s="12">
        <v>0</v>
      </c>
      <c r="K45" s="12">
        <v>0</v>
      </c>
      <c r="M45" s="12">
        <v>0</v>
      </c>
      <c r="O45" s="12">
        <v>756279540</v>
      </c>
      <c r="Q45" s="12">
        <v>57438952</v>
      </c>
      <c r="S45" s="12">
        <v>698840588</v>
      </c>
    </row>
    <row r="46" spans="1:19" s="19" customFormat="1" ht="18.75" x14ac:dyDescent="0.25">
      <c r="A46" s="19" t="s">
        <v>178</v>
      </c>
      <c r="C46" s="19" t="s">
        <v>264</v>
      </c>
      <c r="E46" s="12">
        <v>5335693</v>
      </c>
      <c r="G46" s="12">
        <v>420</v>
      </c>
      <c r="I46" s="12">
        <v>2240991060</v>
      </c>
      <c r="K46" s="12">
        <v>143653273</v>
      </c>
      <c r="M46" s="12">
        <v>2097337787</v>
      </c>
      <c r="O46" s="12">
        <v>2240991060</v>
      </c>
      <c r="Q46" s="12">
        <v>143653273</v>
      </c>
      <c r="S46" s="12">
        <v>2097337787</v>
      </c>
    </row>
    <row r="47" spans="1:19" s="19" customFormat="1" ht="18.75" x14ac:dyDescent="0.25">
      <c r="A47" s="19" t="s">
        <v>132</v>
      </c>
      <c r="C47" s="19" t="s">
        <v>222</v>
      </c>
      <c r="E47" s="12">
        <v>1632958</v>
      </c>
      <c r="G47" s="12">
        <v>14000</v>
      </c>
      <c r="I47" s="12">
        <v>0</v>
      </c>
      <c r="K47" s="12">
        <v>0</v>
      </c>
      <c r="M47" s="12">
        <v>0</v>
      </c>
      <c r="O47" s="12">
        <v>22861412000</v>
      </c>
      <c r="Q47" s="12">
        <v>0</v>
      </c>
      <c r="S47" s="12">
        <v>22861412000</v>
      </c>
    </row>
    <row r="48" spans="1:19" s="19" customFormat="1" ht="18.75" x14ac:dyDescent="0.25">
      <c r="A48" s="19" t="s">
        <v>181</v>
      </c>
      <c r="C48" s="19" t="s">
        <v>203</v>
      </c>
      <c r="E48" s="12">
        <v>740458</v>
      </c>
      <c r="G48" s="12">
        <v>1250</v>
      </c>
      <c r="I48" s="12">
        <v>0</v>
      </c>
      <c r="K48" s="12">
        <v>0</v>
      </c>
      <c r="M48" s="12">
        <v>0</v>
      </c>
      <c r="O48" s="12">
        <v>925572500</v>
      </c>
      <c r="Q48" s="12">
        <v>0</v>
      </c>
      <c r="S48" s="12">
        <v>925572500</v>
      </c>
    </row>
    <row r="49" spans="1:19" s="19" customFormat="1" ht="18.75" x14ac:dyDescent="0.25">
      <c r="A49" s="19" t="s">
        <v>129</v>
      </c>
      <c r="C49" s="19" t="s">
        <v>225</v>
      </c>
      <c r="E49" s="12">
        <v>1133788</v>
      </c>
      <c r="G49" s="12">
        <v>400</v>
      </c>
      <c r="I49" s="12">
        <v>0</v>
      </c>
      <c r="K49" s="12">
        <v>0</v>
      </c>
      <c r="M49" s="12">
        <v>0</v>
      </c>
      <c r="O49" s="12">
        <v>453515200</v>
      </c>
      <c r="Q49" s="12">
        <v>0</v>
      </c>
      <c r="S49" s="12">
        <v>453515200</v>
      </c>
    </row>
    <row r="50" spans="1:19" s="19" customFormat="1" ht="18.75" x14ac:dyDescent="0.25">
      <c r="A50" s="19" t="s">
        <v>97</v>
      </c>
      <c r="C50" s="19" t="s">
        <v>135</v>
      </c>
      <c r="E50" s="12">
        <v>4124190</v>
      </c>
      <c r="G50" s="12">
        <v>436</v>
      </c>
      <c r="I50" s="12">
        <v>0</v>
      </c>
      <c r="K50" s="12">
        <v>0</v>
      </c>
      <c r="M50" s="12">
        <v>0</v>
      </c>
      <c r="O50" s="12">
        <v>1798146840</v>
      </c>
      <c r="Q50" s="12">
        <v>18286239</v>
      </c>
      <c r="S50" s="12">
        <v>1779860601</v>
      </c>
    </row>
    <row r="51" spans="1:19" s="19" customFormat="1" ht="18.75" x14ac:dyDescent="0.25">
      <c r="A51" s="19" t="s">
        <v>84</v>
      </c>
      <c r="C51" s="19" t="s">
        <v>228</v>
      </c>
      <c r="E51" s="12">
        <v>1068800</v>
      </c>
      <c r="G51" s="12">
        <v>10000</v>
      </c>
      <c r="I51" s="12">
        <v>0</v>
      </c>
      <c r="K51" s="12">
        <v>0</v>
      </c>
      <c r="M51" s="12">
        <v>0</v>
      </c>
      <c r="O51" s="12">
        <v>10688000000</v>
      </c>
      <c r="Q51" s="12">
        <v>0</v>
      </c>
      <c r="S51" s="12">
        <v>10688000000</v>
      </c>
    </row>
    <row r="52" spans="1:19" s="19" customFormat="1" ht="18.75" x14ac:dyDescent="0.25">
      <c r="A52" s="19" t="s">
        <v>138</v>
      </c>
      <c r="C52" s="19" t="s">
        <v>226</v>
      </c>
      <c r="E52" s="12">
        <v>13924767</v>
      </c>
      <c r="G52" s="12">
        <v>500</v>
      </c>
      <c r="I52" s="12">
        <v>0</v>
      </c>
      <c r="K52" s="12">
        <v>0</v>
      </c>
      <c r="M52" s="12">
        <v>0</v>
      </c>
      <c r="O52" s="12">
        <v>6962383500</v>
      </c>
      <c r="Q52" s="12">
        <v>361682260</v>
      </c>
      <c r="S52" s="12">
        <v>6600701240</v>
      </c>
    </row>
    <row r="53" spans="1:19" s="19" customFormat="1" ht="18.75" x14ac:dyDescent="0.25">
      <c r="A53" s="19" t="s">
        <v>128</v>
      </c>
      <c r="C53" s="19" t="s">
        <v>160</v>
      </c>
      <c r="E53" s="12">
        <v>47071861</v>
      </c>
      <c r="G53" s="12">
        <v>1350</v>
      </c>
      <c r="I53" s="12">
        <v>0</v>
      </c>
      <c r="K53" s="12">
        <v>0</v>
      </c>
      <c r="M53" s="12">
        <v>0</v>
      </c>
      <c r="O53" s="12">
        <v>63547012350</v>
      </c>
      <c r="Q53" s="12">
        <v>2022716573</v>
      </c>
      <c r="S53" s="12">
        <v>61524295777</v>
      </c>
    </row>
    <row r="54" spans="1:19" s="19" customFormat="1" ht="18.75" x14ac:dyDescent="0.25">
      <c r="A54" s="19" t="s">
        <v>133</v>
      </c>
      <c r="C54" s="19" t="s">
        <v>161</v>
      </c>
      <c r="E54" s="12">
        <v>1124000</v>
      </c>
      <c r="G54" s="12">
        <v>1650</v>
      </c>
      <c r="I54" s="12">
        <v>0</v>
      </c>
      <c r="K54" s="12">
        <v>0</v>
      </c>
      <c r="M54" s="12">
        <v>0</v>
      </c>
      <c r="O54" s="12">
        <v>1854600000</v>
      </c>
      <c r="Q54" s="12">
        <v>0</v>
      </c>
      <c r="S54" s="12">
        <v>1854600000</v>
      </c>
    </row>
    <row r="55" spans="1:19" s="19" customFormat="1" ht="18.75" x14ac:dyDescent="0.25">
      <c r="A55" s="19" t="s">
        <v>136</v>
      </c>
      <c r="C55" s="19" t="s">
        <v>162</v>
      </c>
      <c r="E55" s="12">
        <v>325402</v>
      </c>
      <c r="G55" s="12">
        <v>430</v>
      </c>
      <c r="I55" s="12">
        <v>0</v>
      </c>
      <c r="K55" s="12">
        <v>0</v>
      </c>
      <c r="M55" s="12">
        <v>0</v>
      </c>
      <c r="O55" s="12">
        <v>139922860</v>
      </c>
      <c r="Q55" s="12">
        <v>0</v>
      </c>
      <c r="S55" s="12">
        <v>139922860</v>
      </c>
    </row>
    <row r="56" spans="1:19" s="13" customFormat="1" ht="19.5" thickBot="1" x14ac:dyDescent="0.3">
      <c r="A56" s="3" t="s">
        <v>13</v>
      </c>
      <c r="I56" s="3">
        <f>SUM(I7:I55)</f>
        <v>7537102612</v>
      </c>
      <c r="K56" s="3">
        <f>SUM(K7:K55)</f>
        <v>409377566</v>
      </c>
      <c r="M56" s="3">
        <f>SUM(M7:M55)</f>
        <v>7127725046</v>
      </c>
      <c r="O56" s="3">
        <f>SUM(O7:O55)</f>
        <v>351462340184</v>
      </c>
      <c r="Q56" s="3">
        <f>SUM(Q7:Q55)</f>
        <v>7496517258</v>
      </c>
      <c r="S56" s="3">
        <f>SUM(S7:S55)</f>
        <v>343965822926</v>
      </c>
    </row>
    <row r="57" spans="1:19" ht="19.5" thickTop="1" x14ac:dyDescent="0.45">
      <c r="I57" s="4"/>
      <c r="K57" s="4"/>
      <c r="M57" s="4"/>
      <c r="O57" s="4"/>
      <c r="Q57" s="4"/>
      <c r="S57" s="4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جمع</vt:lpstr>
      <vt:lpstr>سودسهام</vt:lpstr>
      <vt:lpstr>اوراق و سپرده</vt:lpstr>
      <vt:lpstr>تغییرقیمت</vt:lpstr>
      <vt:lpstr>فروش</vt:lpstr>
      <vt:lpstr>کل سهام</vt:lpstr>
      <vt:lpstr>اوراق</vt:lpstr>
      <vt:lpstr>سودسپرده</vt:lpstr>
      <vt:lpstr>سایر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Majid Amooali</cp:lastModifiedBy>
  <cp:lastPrinted>2022-10-01T11:23:05Z</cp:lastPrinted>
  <dcterms:created xsi:type="dcterms:W3CDTF">2021-05-23T09:27:33Z</dcterms:created>
  <dcterms:modified xsi:type="dcterms:W3CDTF">2022-10-02T11:26:18Z</dcterms:modified>
</cp:coreProperties>
</file>