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CAF04B90-CA40-4438-914F-0741F1458080}" xr6:coauthVersionLast="47" xr6:coauthVersionMax="47" xr10:uidLastSave="{00000000-0000-0000-0000-000000000000}"/>
  <bookViews>
    <workbookView xWindow="-120" yWindow="-120" windowWidth="24240" windowHeight="13140" tabRatio="690" activeTab="14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فروش!$A$1:$Q$84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9" i="13" l="1"/>
  <c r="S60" i="9"/>
  <c r="O60" i="9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4" i="13"/>
  <c r="I66" i="2"/>
  <c r="G16" i="15"/>
  <c r="K16" i="15"/>
  <c r="E21" i="15"/>
  <c r="C16" i="14"/>
  <c r="E16" i="14"/>
  <c r="G16" i="14"/>
  <c r="I16" i="14"/>
  <c r="K16" i="14"/>
  <c r="M16" i="14"/>
  <c r="O16" i="14"/>
  <c r="Q16" i="14"/>
  <c r="C99" i="13"/>
  <c r="E99" i="13"/>
  <c r="G99" i="13"/>
  <c r="I99" i="13"/>
  <c r="K99" i="13"/>
  <c r="O99" i="13"/>
  <c r="Q99" i="13"/>
  <c r="U99" i="13"/>
  <c r="C81" i="12"/>
  <c r="E81" i="12"/>
  <c r="G81" i="12"/>
  <c r="I81" i="12"/>
  <c r="K81" i="12"/>
  <c r="M81" i="12"/>
  <c r="O81" i="12"/>
  <c r="Q81" i="12"/>
  <c r="C64" i="11"/>
  <c r="E64" i="11"/>
  <c r="G64" i="11"/>
  <c r="I64" i="11"/>
  <c r="K64" i="11"/>
  <c r="M64" i="11"/>
  <c r="O64" i="11"/>
  <c r="Q64" i="11"/>
  <c r="I60" i="9"/>
  <c r="K60" i="9"/>
  <c r="M60" i="9"/>
  <c r="Q60" i="9"/>
  <c r="I16" i="10"/>
  <c r="K16" i="10"/>
  <c r="M16" i="10"/>
  <c r="O16" i="10"/>
  <c r="Q16" i="10"/>
  <c r="S16" i="10"/>
  <c r="Q13" i="4"/>
  <c r="S13" i="4"/>
  <c r="U13" i="4"/>
  <c r="V13" i="4"/>
  <c r="Y13" i="4"/>
  <c r="X13" i="4"/>
  <c r="AG13" i="4"/>
  <c r="AE13" i="4"/>
  <c r="AC13" i="4"/>
  <c r="AA13" i="4"/>
  <c r="AI13" i="4"/>
  <c r="O15" i="6"/>
  <c r="AC13" i="7"/>
  <c r="AA13" i="7"/>
  <c r="Y13" i="7"/>
  <c r="W13" i="7"/>
  <c r="U13" i="7"/>
  <c r="T13" i="7"/>
  <c r="R13" i="7"/>
  <c r="Q13" i="7"/>
  <c r="O13" i="7"/>
  <c r="M13" i="7"/>
  <c r="K13" i="7"/>
  <c r="S99" i="13" l="1"/>
  <c r="C66" i="2"/>
  <c r="E66" i="2"/>
  <c r="G66" i="2"/>
  <c r="J66" i="2"/>
  <c r="L66" i="2"/>
  <c r="M66" i="2"/>
  <c r="O66" i="2"/>
  <c r="S66" i="2"/>
  <c r="U66" i="2"/>
  <c r="W66" i="2"/>
  <c r="E10" i="3" l="1"/>
  <c r="K10" i="3"/>
  <c r="D12" i="16"/>
  <c r="F12" i="16"/>
  <c r="M10" i="3" l="1"/>
  <c r="S15" i="6"/>
  <c r="Q15" i="6"/>
  <c r="M15" i="6"/>
  <c r="K15" i="6"/>
  <c r="C11" i="8" l="1"/>
  <c r="E11" i="8"/>
  <c r="G11" i="8"/>
  <c r="I21" i="15"/>
  <c r="K11" i="15" l="1"/>
  <c r="K12" i="15"/>
  <c r="K13" i="15"/>
  <c r="K10" i="15"/>
  <c r="K14" i="15"/>
  <c r="G11" i="15"/>
  <c r="G12" i="15"/>
  <c r="G13" i="15"/>
  <c r="G14" i="15"/>
  <c r="G15" i="15"/>
  <c r="K18" i="15"/>
  <c r="K19" i="15"/>
  <c r="K15" i="15"/>
  <c r="K17" i="15"/>
  <c r="G17" i="15"/>
  <c r="G18" i="15"/>
  <c r="G19" i="15"/>
  <c r="G10" i="15"/>
  <c r="G9" i="15"/>
  <c r="G20" i="15"/>
  <c r="K9" i="15"/>
  <c r="K20" i="15"/>
  <c r="K21" i="15" l="1"/>
  <c r="G21" i="15"/>
</calcChain>
</file>

<file path=xl/sharedStrings.xml><?xml version="1.0" encoding="utf-8"?>
<sst xmlns="http://schemas.openxmlformats.org/spreadsheetml/2006/main" count="757" uniqueCount="280">
  <si>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</si>
  <si>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</si>
  <si>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</si>
  <si>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</si>
  <si>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</si>
  <si>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</si>
  <si>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</si>
  <si>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</si>
  <si>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</si>
  <si>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</si>
  <si>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</si>
  <si>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</si>
  <si>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</si>
  <si>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</si>
  <si>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</si>
  <si>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</si>
  <si>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</si>
  <si>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</si>
  <si>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</si>
  <si>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</si>
  <si>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</si>
  <si>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</si>
  <si>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</si>
  <si>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</si>
  <si>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</si>
  <si>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</si>
  <si>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</si>
  <si>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</si>
  <si>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</si>
  <si>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</si>
  <si>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</si>
  <si>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</si>
  <si>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</si>
  <si>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</si>
  <si>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</si>
  <si>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</si>
  <si>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</si>
  <si>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</si>
  <si>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</si>
  <si>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</si>
  <si>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</si>
  <si>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</si>
  <si>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</si>
  <si>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</si>
  <si>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</si>
  <si>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</si>
  <si>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</si>
  <si>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</si>
  <si>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</si>
  <si>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</si>
  <si>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</si>
  <si>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</si>
  <si>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</si>
  <si>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</si>
  <si>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</si>
  <si>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</si>
  <si>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</si>
  <si>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</si>
  <si>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</si>
  <si>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</si>
  <si>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</si>
  <si>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</si>
  <si>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</si>
  <si>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</si>
  <si>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</si>
  <si>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</si>
  <si>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</si>
  <si>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</si>
  <si>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</si>
  <si>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</si>
  <si>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</si>
  <si>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</si>
  <si>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</si>
  <si>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</si>
  <si>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</si>
  <si>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</si>
  <si>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</si>
  <si>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</si>
  <si>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</si>
  <si>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</si>
  <si>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</si>
  <si>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</si>
  <si>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</si>
  <si>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</si>
  <si>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</si>
  <si>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</si>
  <si>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</si>
  <si>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</si>
  <si>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</si>
  <si>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</si>
  <si>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</si>
  <si>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</si>
  <si>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</si>
  <si>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</si>
  <si>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</si>
  <si>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</si>
  <si>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</si>
  <si>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</si>
  <si>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</si>
  <si>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</si>
  <si>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</si>
  <si>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</si>
  <si>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</si>
  <si>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</si>
  <si>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</si>
  <si>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</si>
  <si>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</si>
  <si>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</si>
  <si>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</si>
  <si>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</si>
  <si>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</si>
  <si>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</si>
  <si>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</si>
  <si>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</si>
  <si>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</si>
  <si>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</si>
  <si>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</si>
  <si>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</si>
  <si>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</si>
  <si>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</si>
  <si>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</si>
  <si>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</si>
  <si>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</si>
  <si>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</si>
  <si>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</si>
  <si>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</si>
  <si>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</si>
  <si>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</si>
  <si>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</si>
  <si>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</si>
  <si>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</si>
  <si>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</si>
  <si>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</si>
  <si>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</si>
  <si>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</si>
  <si>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</si>
  <si>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</si>
  <si>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</si>
  <si>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</si>
  <si>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</si>
  <si>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</si>
  <si>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</si>
  <si>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</si>
  <si>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</si>
  <si>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</si>
  <si>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</si>
  <si>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</si>
  <si>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</si>
  <si>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</si>
  <si>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</si>
  <si>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</si>
  <si>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</si>
  <si>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</si>
  <si>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</si>
  <si>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</si>
  <si>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</si>
  <si>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</si>
  <si>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</si>
  <si>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</si>
  <si>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</si>
  <si>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</si>
  <si>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</si>
  <si>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</si>
  <si>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</si>
  <si>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</si>
  <si>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</si>
  <si>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</si>
  <si>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</si>
  <si>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</si>
  <si>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</si>
  <si>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</si>
  <si>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</si>
  <si>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</si>
  <si>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</si>
  <si>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</si>
  <si>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</si>
  <si>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</si>
  <si>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</si>
  <si>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</si>
  <si>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</si>
  <si>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</si>
  <si>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</si>
  <si>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</si>
  <si>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</si>
  <si>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</si>
  <si>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</si>
  <si>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</si>
  <si>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</si>
  <si>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</si>
  <si>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</si>
  <si>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</si>
  <si>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</si>
  <si>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</si>
  <si>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</si>
  <si>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</si>
  <si>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</si>
  <si>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</si>
  <si>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</si>
  <si>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</si>
  <si>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</si>
  <si>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</si>
  <si>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</si>
  <si>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</si>
  <si>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</si>
  <si>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</si>
  <si>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</si>
  <si>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</si>
  <si>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</si>
  <si>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</si>
  <si>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</si>
  <si>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</si>
  <si>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</si>
  <si>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</si>
  <si>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</si>
  <si>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</si>
  <si>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اسنادخزانه-م1بودجه99-010621</t>
  </si>
  <si>
    <t>اسنادخزانه-م17بودجه98-010512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</si>
  <si>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</si>
  <si>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</si>
  <si>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</si>
  <si>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</si>
  <si>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</si>
  <si>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</si>
  <si>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</si>
  <si>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</si>
  <si>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</si>
  <si>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</si>
  <si>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ح . س.نفت وگازوپتروشیمی تأمین</t>
  </si>
  <si>
    <t>ح . داروسازی شهید قاضی</t>
  </si>
  <si>
    <t>گواهی سپرده بانکی بانک پاسارگاد</t>
  </si>
  <si>
    <t>خیر</t>
  </si>
  <si>
    <t>1402/05/06</t>
  </si>
  <si>
    <t>بانک پاسارگاد</t>
  </si>
  <si>
    <t>بانک سامان قم</t>
  </si>
  <si>
    <t>9001.111.80008500.1</t>
  </si>
  <si>
    <t>سپرده بلند مدت</t>
  </si>
  <si>
    <t>1401/05/15</t>
  </si>
  <si>
    <t>1401/05/11</t>
  </si>
  <si>
    <t>1401/05/30</t>
  </si>
  <si>
    <t>حفاری شمال</t>
  </si>
  <si>
    <t>روغن‌ نباتی‌ ناب</t>
  </si>
  <si>
    <t>نفت سپاهان</t>
  </si>
  <si>
    <t>ویتانا</t>
  </si>
  <si>
    <t>ح.بیمه پارسیان</t>
  </si>
  <si>
    <t>کارخانجات‌تولیدی‌شیشه‌رازی‌</t>
  </si>
  <si>
    <t>ح . سرمایه‌گذاری‌ ملی‌ایران‌</t>
  </si>
  <si>
    <t>1403/06/19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</si>
  <si>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</si>
  <si>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</si>
  <si>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</si>
  <si>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</si>
  <si>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</si>
  <si>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</si>
  <si>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1401/06/23</t>
  </si>
  <si>
    <t>1401/06/12</t>
  </si>
  <si>
    <t>1401/06/29</t>
  </si>
  <si>
    <t>1401/06/05</t>
  </si>
  <si>
    <t>‫1401/07/30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</si>
  <si>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</si>
  <si>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</si>
  <si>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</si>
  <si>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</si>
  <si>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</si>
  <si>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</si>
  <si>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</si>
  <si>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</si>
  <si>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1401/07/10</t>
  </si>
  <si>
    <t>‫برای ماه منتهی به 1401/08/30</t>
  </si>
  <si>
    <t>‫1401/08/30</t>
  </si>
  <si>
    <t>گروه صنایع کاغذ پارس</t>
  </si>
  <si>
    <t>بین‌المللی‌توسعه‌ساختمان</t>
  </si>
  <si>
    <t>ایران خودرو دیزل</t>
  </si>
  <si>
    <t>داروسازی کاسپین تامین</t>
  </si>
  <si>
    <t>1402/05/31</t>
  </si>
  <si>
    <t>گواهی اعتبار مولد رفاه0112</t>
  </si>
  <si>
    <t>1401/04/09</t>
  </si>
  <si>
    <t>1401/12/28</t>
  </si>
  <si>
    <t>‫نرخ سود علی‌الحساب</t>
  </si>
  <si>
    <t>1401/08/25</t>
  </si>
  <si>
    <t>1401/08/14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</si>
</sst>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D27" sqref="D27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105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267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K22" sqref="K22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4" t="s">
        <v>163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5" t="s">
        <v>53</v>
      </c>
      <c r="J7" s="36"/>
      <c r="K7" s="36"/>
      <c r="L7" s="36"/>
      <c r="M7" s="36"/>
      <c r="O7" s="35" t="s">
        <v>268</v>
      </c>
      <c r="P7" s="36"/>
      <c r="Q7" s="36"/>
      <c r="R7" s="36"/>
      <c r="S7" s="36"/>
    </row>
    <row r="8" spans="1:19" ht="42" x14ac:dyDescent="0.45">
      <c r="A8" s="22" t="s">
        <v>47</v>
      </c>
      <c r="C8" s="8" t="s">
        <v>120</v>
      </c>
      <c r="E8" s="8" t="s">
        <v>186</v>
      </c>
      <c r="G8" s="8" t="s">
        <v>40</v>
      </c>
      <c r="I8" s="8" t="s">
        <v>60</v>
      </c>
      <c r="K8" s="8" t="s">
        <v>58</v>
      </c>
      <c r="M8" s="8" t="s">
        <v>61</v>
      </c>
      <c r="O8" s="8" t="s">
        <v>60</v>
      </c>
      <c r="Q8" s="8" t="s">
        <v>58</v>
      </c>
      <c r="S8" s="8" t="s">
        <v>61</v>
      </c>
    </row>
    <row r="9" spans="1:19" s="18" customFormat="1" ht="18.75" x14ac:dyDescent="0.25">
      <c r="A9" s="18" t="s">
        <v>118</v>
      </c>
      <c r="C9" s="18" t="s">
        <v>117</v>
      </c>
      <c r="E9" s="18" t="s">
        <v>119</v>
      </c>
      <c r="G9" s="11">
        <v>15</v>
      </c>
      <c r="I9" s="11">
        <v>0</v>
      </c>
      <c r="K9" s="11" t="s">
        <v>117</v>
      </c>
      <c r="M9" s="11">
        <v>0</v>
      </c>
      <c r="O9" s="11">
        <v>591662125</v>
      </c>
      <c r="Q9" s="11" t="s">
        <v>117</v>
      </c>
      <c r="S9" s="11">
        <v>591662125</v>
      </c>
    </row>
    <row r="10" spans="1:19" s="18" customFormat="1" ht="18.75" x14ac:dyDescent="0.25">
      <c r="A10" s="18" t="s">
        <v>107</v>
      </c>
      <c r="C10" s="11">
        <v>17</v>
      </c>
      <c r="E10" s="18" t="s">
        <v>117</v>
      </c>
      <c r="G10" s="11">
        <v>0</v>
      </c>
      <c r="I10" s="11">
        <v>482623</v>
      </c>
      <c r="K10" s="11">
        <v>0</v>
      </c>
      <c r="M10" s="11">
        <v>482623</v>
      </c>
      <c r="O10" s="11">
        <v>527799455</v>
      </c>
      <c r="Q10" s="11">
        <v>0</v>
      </c>
      <c r="S10" s="11">
        <v>527799455</v>
      </c>
    </row>
    <row r="11" spans="1:19" ht="18.75" x14ac:dyDescent="0.45">
      <c r="A11" s="18" t="s">
        <v>111</v>
      </c>
      <c r="B11" s="18"/>
      <c r="C11" s="11">
        <v>27</v>
      </c>
      <c r="D11" s="18"/>
      <c r="E11" s="18" t="s">
        <v>117</v>
      </c>
      <c r="F11" s="18"/>
      <c r="G11" s="11">
        <v>0</v>
      </c>
      <c r="H11" s="18"/>
      <c r="I11" s="11">
        <v>7616481</v>
      </c>
      <c r="J11" s="18"/>
      <c r="K11" s="11">
        <v>0</v>
      </c>
      <c r="L11" s="18"/>
      <c r="M11" s="11">
        <v>7616481</v>
      </c>
      <c r="N11" s="18"/>
      <c r="O11" s="11">
        <v>98104425</v>
      </c>
      <c r="P11" s="18"/>
      <c r="Q11" s="11">
        <v>0</v>
      </c>
      <c r="R11" s="18"/>
      <c r="S11" s="11">
        <v>98104425</v>
      </c>
    </row>
    <row r="12" spans="1:19" ht="18.75" x14ac:dyDescent="0.45">
      <c r="A12" s="18" t="s">
        <v>114</v>
      </c>
      <c r="B12" s="18"/>
      <c r="C12" s="11">
        <v>31</v>
      </c>
      <c r="D12" s="18"/>
      <c r="E12" s="18" t="s">
        <v>117</v>
      </c>
      <c r="F12" s="18"/>
      <c r="G12" s="11">
        <v>0</v>
      </c>
      <c r="H12" s="18"/>
      <c r="I12" s="11">
        <v>140982</v>
      </c>
      <c r="J12" s="18"/>
      <c r="K12" s="11">
        <v>0</v>
      </c>
      <c r="L12" s="18"/>
      <c r="M12" s="11">
        <v>140982</v>
      </c>
      <c r="N12" s="18"/>
      <c r="O12" s="11">
        <v>1410552</v>
      </c>
      <c r="P12" s="18"/>
      <c r="Q12" s="11">
        <v>0</v>
      </c>
      <c r="R12" s="18"/>
      <c r="S12" s="11">
        <v>1410552</v>
      </c>
    </row>
    <row r="13" spans="1:19" ht="18.75" x14ac:dyDescent="0.45">
      <c r="A13" s="18" t="s">
        <v>247</v>
      </c>
      <c r="B13" s="18"/>
      <c r="C13" s="11">
        <v>17</v>
      </c>
      <c r="D13" s="18"/>
      <c r="E13" s="18" t="s">
        <v>117</v>
      </c>
      <c r="F13" s="18"/>
      <c r="G13" s="11">
        <v>0</v>
      </c>
      <c r="H13" s="18"/>
      <c r="I13" s="11">
        <v>6142991</v>
      </c>
      <c r="J13" s="18"/>
      <c r="K13" s="11">
        <v>0</v>
      </c>
      <c r="L13" s="18"/>
      <c r="M13" s="11">
        <v>6142991</v>
      </c>
      <c r="N13" s="18"/>
      <c r="O13" s="11">
        <v>6142991</v>
      </c>
      <c r="P13" s="18"/>
      <c r="Q13" s="11">
        <v>0</v>
      </c>
      <c r="R13" s="18"/>
      <c r="S13" s="11">
        <v>6142991</v>
      </c>
    </row>
    <row r="14" spans="1:19" ht="18.75" x14ac:dyDescent="0.45">
      <c r="A14" s="18" t="s">
        <v>233</v>
      </c>
      <c r="B14" s="18"/>
      <c r="C14" s="11">
        <v>15</v>
      </c>
      <c r="D14" s="18"/>
      <c r="E14" s="18" t="s">
        <v>117</v>
      </c>
      <c r="F14" s="18"/>
      <c r="G14" s="11">
        <v>22</v>
      </c>
      <c r="H14" s="18"/>
      <c r="I14" s="11">
        <v>904109589</v>
      </c>
      <c r="J14" s="18"/>
      <c r="K14" s="11">
        <v>0</v>
      </c>
      <c r="L14" s="18"/>
      <c r="M14" s="11">
        <v>904109589</v>
      </c>
      <c r="N14" s="18"/>
      <c r="O14" s="11">
        <v>3224657529</v>
      </c>
      <c r="P14" s="18"/>
      <c r="Q14" s="11">
        <v>4050450</v>
      </c>
      <c r="R14" s="18"/>
      <c r="S14" s="11">
        <v>3220607079</v>
      </c>
    </row>
    <row r="15" spans="1:19" ht="18.75" x14ac:dyDescent="0.45">
      <c r="A15" s="18" t="s">
        <v>250</v>
      </c>
      <c r="B15" s="18"/>
      <c r="C15" s="11">
        <v>17</v>
      </c>
      <c r="D15" s="18"/>
      <c r="E15" s="18" t="s">
        <v>117</v>
      </c>
      <c r="F15" s="18"/>
      <c r="G15" s="11">
        <v>0</v>
      </c>
      <c r="H15" s="18"/>
      <c r="I15" s="11">
        <v>29108</v>
      </c>
      <c r="J15" s="18"/>
      <c r="K15" s="11">
        <v>0</v>
      </c>
      <c r="L15" s="18"/>
      <c r="M15" s="11">
        <v>29108</v>
      </c>
      <c r="N15" s="18"/>
      <c r="O15" s="11">
        <v>81738</v>
      </c>
      <c r="P15" s="18"/>
      <c r="Q15" s="11">
        <v>0</v>
      </c>
      <c r="R15" s="18"/>
      <c r="S15" s="11">
        <v>81738</v>
      </c>
    </row>
    <row r="16" spans="1:19" ht="19.5" thickBot="1" x14ac:dyDescent="0.5">
      <c r="A16" s="3" t="s">
        <v>13</v>
      </c>
      <c r="I16" s="3">
        <f>SUM(I9:I15)</f>
        <v>918521774</v>
      </c>
      <c r="K16" s="3">
        <f>SUM(K9:K15)</f>
        <v>0</v>
      </c>
      <c r="M16" s="3">
        <f>SUM(M9:M15)</f>
        <v>918521774</v>
      </c>
      <c r="O16" s="3">
        <f>SUM(O9:O15)</f>
        <v>4449858815</v>
      </c>
      <c r="Q16" s="3">
        <f>SUM(Q9:Q15)</f>
        <v>4050450</v>
      </c>
      <c r="S16" s="3">
        <f>SUM(S9:S15)</f>
        <v>4445808365</v>
      </c>
    </row>
    <row r="17" spans="9:19" ht="19.5" thickTop="1" x14ac:dyDescent="0.45">
      <c r="I17" s="4"/>
      <c r="K17" s="4"/>
      <c r="M17" s="4"/>
      <c r="O17" s="4"/>
      <c r="Q17" s="4"/>
      <c r="S17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6"/>
  <sheetViews>
    <sheetView rightToLeft="1" view="pageLayout" zoomScaleNormal="100" workbookViewId="0">
      <selection activeCell="K4" sqref="K4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4" t="s">
        <v>140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53</v>
      </c>
      <c r="D2" s="36"/>
      <c r="E2" s="36"/>
      <c r="F2" s="36"/>
      <c r="G2" s="36"/>
      <c r="H2" s="36"/>
      <c r="I2" s="36"/>
      <c r="K2" s="35" t="s">
        <v>268</v>
      </c>
      <c r="L2" s="36"/>
      <c r="M2" s="36"/>
      <c r="N2" s="36"/>
      <c r="O2" s="36"/>
      <c r="P2" s="36"/>
      <c r="Q2" s="36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66</v>
      </c>
      <c r="K3" s="8" t="s">
        <v>5</v>
      </c>
      <c r="M3" s="8" t="s">
        <v>7</v>
      </c>
      <c r="O3" s="8" t="s">
        <v>63</v>
      </c>
      <c r="Q3" s="8" t="s">
        <v>66</v>
      </c>
    </row>
    <row r="4" spans="1:17" s="18" customFormat="1" ht="18.75" x14ac:dyDescent="0.25">
      <c r="A4" s="18" t="s">
        <v>270</v>
      </c>
      <c r="C4" s="11">
        <v>13855368</v>
      </c>
      <c r="E4" s="11">
        <v>30176486475</v>
      </c>
      <c r="G4" s="11">
        <v>29611847812</v>
      </c>
      <c r="I4" s="11">
        <v>564638663</v>
      </c>
      <c r="K4" s="11">
        <v>13855368</v>
      </c>
      <c r="M4" s="11">
        <v>30176486475</v>
      </c>
      <c r="O4" s="11">
        <v>29611847812</v>
      </c>
      <c r="Q4" s="11">
        <v>564638663</v>
      </c>
    </row>
    <row r="5" spans="1:17" s="18" customFormat="1" ht="18.75" x14ac:dyDescent="0.25">
      <c r="A5" s="18" t="s">
        <v>139</v>
      </c>
      <c r="C5" s="11">
        <v>1866914</v>
      </c>
      <c r="E5" s="11">
        <v>31994093055</v>
      </c>
      <c r="G5" s="11">
        <v>29822800197</v>
      </c>
      <c r="I5" s="11">
        <v>2171292858</v>
      </c>
      <c r="K5" s="11">
        <v>1866914</v>
      </c>
      <c r="M5" s="11">
        <v>31994093055</v>
      </c>
      <c r="O5" s="11">
        <v>30475212156</v>
      </c>
      <c r="Q5" s="11">
        <v>1518880899</v>
      </c>
    </row>
    <row r="6" spans="1:17" s="18" customFormat="1" ht="18.75" x14ac:dyDescent="0.25">
      <c r="A6" s="18" t="s">
        <v>258</v>
      </c>
      <c r="C6" s="11">
        <v>2817829</v>
      </c>
      <c r="E6" s="11">
        <v>40979550482</v>
      </c>
      <c r="G6" s="11">
        <v>37466195286</v>
      </c>
      <c r="I6" s="11">
        <v>3513355196</v>
      </c>
      <c r="K6" s="11">
        <v>2817829</v>
      </c>
      <c r="M6" s="11">
        <v>40979550482</v>
      </c>
      <c r="O6" s="11">
        <v>45506013618</v>
      </c>
      <c r="Q6" s="11">
        <v>-4526463135</v>
      </c>
    </row>
    <row r="7" spans="1:17" s="18" customFormat="1" ht="18.75" x14ac:dyDescent="0.25">
      <c r="A7" s="18" t="s">
        <v>191</v>
      </c>
      <c r="C7" s="11">
        <v>697040</v>
      </c>
      <c r="E7" s="11">
        <v>19026831125</v>
      </c>
      <c r="G7" s="11">
        <v>15950387928</v>
      </c>
      <c r="I7" s="11">
        <v>3076443197</v>
      </c>
      <c r="K7" s="11">
        <v>697040</v>
      </c>
      <c r="M7" s="11">
        <v>19026831125</v>
      </c>
      <c r="O7" s="11">
        <v>18662712357</v>
      </c>
      <c r="Q7" s="11">
        <v>364118768</v>
      </c>
    </row>
    <row r="8" spans="1:17" s="18" customFormat="1" ht="18.75" x14ac:dyDescent="0.25">
      <c r="A8" s="18" t="s">
        <v>188</v>
      </c>
      <c r="C8" s="11">
        <v>10996058</v>
      </c>
      <c r="E8" s="11">
        <v>54653157274</v>
      </c>
      <c r="G8" s="11">
        <v>48732151730</v>
      </c>
      <c r="I8" s="11">
        <v>5921005544</v>
      </c>
      <c r="K8" s="11">
        <v>10996058</v>
      </c>
      <c r="M8" s="11">
        <v>54653157274</v>
      </c>
      <c r="O8" s="11">
        <v>54895787430</v>
      </c>
      <c r="Q8" s="11">
        <v>-242630155</v>
      </c>
    </row>
    <row r="9" spans="1:17" s="18" customFormat="1" ht="18.75" x14ac:dyDescent="0.25">
      <c r="A9" s="18" t="s">
        <v>272</v>
      </c>
      <c r="C9" s="11">
        <v>319239</v>
      </c>
      <c r="E9" s="11">
        <v>4588729574</v>
      </c>
      <c r="G9" s="11">
        <v>3947939748</v>
      </c>
      <c r="I9" s="11">
        <v>640789826</v>
      </c>
      <c r="K9" s="11">
        <v>319239</v>
      </c>
      <c r="M9" s="11">
        <v>4588729574</v>
      </c>
      <c r="O9" s="11">
        <v>3947939748</v>
      </c>
      <c r="Q9" s="11">
        <v>640789826</v>
      </c>
    </row>
    <row r="10" spans="1:17" s="18" customFormat="1" ht="18.75" x14ac:dyDescent="0.25">
      <c r="A10" s="18" t="s">
        <v>91</v>
      </c>
      <c r="C10" s="11">
        <v>49446057</v>
      </c>
      <c r="E10" s="11">
        <v>176799215100</v>
      </c>
      <c r="G10" s="11">
        <v>160235040652</v>
      </c>
      <c r="I10" s="11">
        <v>16564174448</v>
      </c>
      <c r="K10" s="11">
        <v>49446057</v>
      </c>
      <c r="M10" s="11">
        <v>176799215100</v>
      </c>
      <c r="O10" s="11">
        <v>208930392710</v>
      </c>
      <c r="Q10" s="11">
        <v>-32131177609</v>
      </c>
    </row>
    <row r="11" spans="1:17" s="18" customFormat="1" ht="18.75" x14ac:dyDescent="0.25">
      <c r="A11" s="18" t="s">
        <v>209</v>
      </c>
      <c r="C11" s="11">
        <v>4053614</v>
      </c>
      <c r="E11" s="11">
        <v>16440339586</v>
      </c>
      <c r="G11" s="11">
        <v>15046134317</v>
      </c>
      <c r="I11" s="11">
        <v>1394205269</v>
      </c>
      <c r="K11" s="11">
        <v>4053614</v>
      </c>
      <c r="M11" s="11">
        <v>16440339586</v>
      </c>
      <c r="O11" s="11">
        <v>18167178995</v>
      </c>
      <c r="Q11" s="11">
        <v>-1726839408</v>
      </c>
    </row>
    <row r="12" spans="1:17" s="18" customFormat="1" ht="18.75" x14ac:dyDescent="0.25">
      <c r="A12" s="18" t="s">
        <v>128</v>
      </c>
      <c r="C12" s="11">
        <v>50129401</v>
      </c>
      <c r="E12" s="11">
        <v>175604905869</v>
      </c>
      <c r="G12" s="11">
        <v>171668246515</v>
      </c>
      <c r="I12" s="11">
        <v>3936659354</v>
      </c>
      <c r="K12" s="11">
        <v>50129401</v>
      </c>
      <c r="M12" s="11">
        <v>175604905869</v>
      </c>
      <c r="O12" s="11">
        <v>221311415188</v>
      </c>
      <c r="Q12" s="11">
        <v>-45706509318</v>
      </c>
    </row>
    <row r="13" spans="1:17" s="18" customFormat="1" ht="18.75" x14ac:dyDescent="0.25">
      <c r="A13" s="18" t="s">
        <v>259</v>
      </c>
      <c r="C13" s="11">
        <v>11830000</v>
      </c>
      <c r="E13" s="11">
        <v>17415984631</v>
      </c>
      <c r="G13" s="11">
        <v>18915467774</v>
      </c>
      <c r="I13" s="11">
        <v>-1499483142</v>
      </c>
      <c r="K13" s="11">
        <v>11830000</v>
      </c>
      <c r="M13" s="11">
        <v>17415984631</v>
      </c>
      <c r="O13" s="11">
        <v>18462676400</v>
      </c>
      <c r="Q13" s="11">
        <v>-1046691768</v>
      </c>
    </row>
    <row r="14" spans="1:17" s="18" customFormat="1" ht="18.75" x14ac:dyDescent="0.25">
      <c r="A14" s="18" t="s">
        <v>93</v>
      </c>
      <c r="C14" s="11">
        <v>8482500</v>
      </c>
      <c r="E14" s="11">
        <v>101184349500</v>
      </c>
      <c r="G14" s="11">
        <v>90233583900</v>
      </c>
      <c r="I14" s="11">
        <v>10950765600</v>
      </c>
      <c r="K14" s="11">
        <v>8482500</v>
      </c>
      <c r="M14" s="11">
        <v>101184349500</v>
      </c>
      <c r="O14" s="11">
        <v>97082701230</v>
      </c>
      <c r="Q14" s="11">
        <v>4101648270</v>
      </c>
    </row>
    <row r="15" spans="1:17" s="18" customFormat="1" ht="18.75" x14ac:dyDescent="0.25">
      <c r="A15" s="18" t="s">
        <v>92</v>
      </c>
      <c r="C15" s="11">
        <v>1488000</v>
      </c>
      <c r="E15" s="11">
        <v>6774490512</v>
      </c>
      <c r="G15" s="11">
        <v>6099343211</v>
      </c>
      <c r="I15" s="11">
        <v>675147301</v>
      </c>
      <c r="K15" s="11">
        <v>1488000</v>
      </c>
      <c r="M15" s="11">
        <v>6774490512</v>
      </c>
      <c r="O15" s="11">
        <v>6256835268</v>
      </c>
      <c r="Q15" s="11">
        <v>517655244</v>
      </c>
    </row>
    <row r="16" spans="1:17" s="18" customFormat="1" ht="18.75" x14ac:dyDescent="0.25">
      <c r="A16" s="18" t="s">
        <v>144</v>
      </c>
      <c r="C16" s="11">
        <v>19355645</v>
      </c>
      <c r="E16" s="11">
        <v>306885638650</v>
      </c>
      <c r="G16" s="11">
        <v>259554060526</v>
      </c>
      <c r="I16" s="11">
        <v>47331578124</v>
      </c>
      <c r="K16" s="11">
        <v>19355645</v>
      </c>
      <c r="M16" s="11">
        <v>306885638650</v>
      </c>
      <c r="O16" s="11">
        <v>256386204844</v>
      </c>
      <c r="Q16" s="11">
        <v>50499433806</v>
      </c>
    </row>
    <row r="17" spans="1:17" s="18" customFormat="1" ht="18.75" x14ac:dyDescent="0.25">
      <c r="A17" s="18" t="s">
        <v>211</v>
      </c>
      <c r="C17" s="11">
        <v>3625816</v>
      </c>
      <c r="E17" s="11">
        <v>45918048109</v>
      </c>
      <c r="G17" s="11">
        <v>39862920886</v>
      </c>
      <c r="I17" s="11">
        <v>6055127223</v>
      </c>
      <c r="K17" s="11">
        <v>3625816</v>
      </c>
      <c r="M17" s="11">
        <v>45918048109</v>
      </c>
      <c r="O17" s="11">
        <v>50046402642</v>
      </c>
      <c r="Q17" s="11">
        <v>-4128354532</v>
      </c>
    </row>
    <row r="18" spans="1:17" s="18" customFormat="1" ht="18.75" x14ac:dyDescent="0.25">
      <c r="A18" s="18" t="s">
        <v>81</v>
      </c>
      <c r="C18" s="11">
        <v>48379418</v>
      </c>
      <c r="E18" s="11">
        <v>72570164738</v>
      </c>
      <c r="G18" s="11">
        <v>77186954542</v>
      </c>
      <c r="I18" s="11">
        <v>-4616789803</v>
      </c>
      <c r="K18" s="11">
        <v>48379418</v>
      </c>
      <c r="M18" s="11">
        <v>72570164738</v>
      </c>
      <c r="O18" s="11">
        <v>83679315186</v>
      </c>
      <c r="Q18" s="11">
        <v>-11109150447</v>
      </c>
    </row>
    <row r="19" spans="1:17" s="18" customFormat="1" ht="18.75" x14ac:dyDescent="0.25">
      <c r="A19" s="18" t="s">
        <v>80</v>
      </c>
      <c r="C19" s="11">
        <v>14843402</v>
      </c>
      <c r="E19" s="11">
        <v>40222358324</v>
      </c>
      <c r="G19" s="11">
        <v>37846789839</v>
      </c>
      <c r="I19" s="11">
        <v>2375568485</v>
      </c>
      <c r="K19" s="11">
        <v>14843402</v>
      </c>
      <c r="M19" s="11">
        <v>40222358324</v>
      </c>
      <c r="O19" s="11">
        <v>43701218603</v>
      </c>
      <c r="Q19" s="11">
        <v>-3478860278</v>
      </c>
    </row>
    <row r="20" spans="1:17" s="18" customFormat="1" ht="18.75" x14ac:dyDescent="0.25">
      <c r="A20" s="18" t="s">
        <v>212</v>
      </c>
      <c r="C20" s="11">
        <v>5014151</v>
      </c>
      <c r="E20" s="11">
        <v>20914193299</v>
      </c>
      <c r="G20" s="11">
        <v>21088644387</v>
      </c>
      <c r="I20" s="11">
        <v>-174451087</v>
      </c>
      <c r="K20" s="11">
        <v>5014151</v>
      </c>
      <c r="M20" s="11">
        <v>20914193299</v>
      </c>
      <c r="O20" s="11">
        <v>21934641362</v>
      </c>
      <c r="Q20" s="11">
        <v>-1020448062</v>
      </c>
    </row>
    <row r="21" spans="1:17" s="18" customFormat="1" ht="18.75" x14ac:dyDescent="0.25">
      <c r="A21" s="18" t="s">
        <v>102</v>
      </c>
      <c r="C21" s="11">
        <v>8900000</v>
      </c>
      <c r="E21" s="11">
        <v>69803185050</v>
      </c>
      <c r="G21" s="11">
        <v>72191887200</v>
      </c>
      <c r="I21" s="11">
        <v>-2388702150</v>
      </c>
      <c r="K21" s="11">
        <v>8900000</v>
      </c>
      <c r="M21" s="11">
        <v>69803185050</v>
      </c>
      <c r="O21" s="11">
        <v>97471549656</v>
      </c>
      <c r="Q21" s="11">
        <v>-27668364606</v>
      </c>
    </row>
    <row r="22" spans="1:17" s="18" customFormat="1" ht="18.75" x14ac:dyDescent="0.25">
      <c r="A22" s="18" t="s">
        <v>99</v>
      </c>
      <c r="C22" s="11">
        <v>25917774</v>
      </c>
      <c r="E22" s="11">
        <v>127529638061</v>
      </c>
      <c r="G22" s="11">
        <v>125571607254</v>
      </c>
      <c r="I22" s="11">
        <v>1958030807</v>
      </c>
      <c r="K22" s="11">
        <v>25917774</v>
      </c>
      <c r="M22" s="11">
        <v>127529638061</v>
      </c>
      <c r="O22" s="11">
        <v>140014457339</v>
      </c>
      <c r="Q22" s="11">
        <v>-12484819277</v>
      </c>
    </row>
    <row r="23" spans="1:17" s="18" customFormat="1" ht="18.75" x14ac:dyDescent="0.25">
      <c r="A23" s="18" t="s">
        <v>98</v>
      </c>
      <c r="C23" s="11">
        <v>30579647</v>
      </c>
      <c r="E23" s="11">
        <v>68972376989</v>
      </c>
      <c r="G23" s="11">
        <v>63751749907</v>
      </c>
      <c r="I23" s="11">
        <v>5220627082</v>
      </c>
      <c r="K23" s="11">
        <v>30579647</v>
      </c>
      <c r="M23" s="11">
        <v>68972376989</v>
      </c>
      <c r="O23" s="11">
        <v>105882398598</v>
      </c>
      <c r="Q23" s="11">
        <v>-36910021608</v>
      </c>
    </row>
    <row r="24" spans="1:17" s="18" customFormat="1" ht="18.75" x14ac:dyDescent="0.25">
      <c r="A24" s="18" t="s">
        <v>146</v>
      </c>
      <c r="C24" s="11">
        <v>3265789</v>
      </c>
      <c r="E24" s="11">
        <v>32690820583</v>
      </c>
      <c r="G24" s="11">
        <v>36280277579</v>
      </c>
      <c r="I24" s="11">
        <v>-3589456995</v>
      </c>
      <c r="K24" s="11">
        <v>3265789</v>
      </c>
      <c r="M24" s="11">
        <v>32690820583</v>
      </c>
      <c r="O24" s="11">
        <v>41815284117</v>
      </c>
      <c r="Q24" s="11">
        <v>-9124463533</v>
      </c>
    </row>
    <row r="25" spans="1:17" s="18" customFormat="1" ht="18.75" x14ac:dyDescent="0.25">
      <c r="A25" s="18" t="s">
        <v>100</v>
      </c>
      <c r="C25" s="11">
        <v>37969428</v>
      </c>
      <c r="E25" s="11">
        <v>223064143529</v>
      </c>
      <c r="G25" s="11">
        <v>189849854814</v>
      </c>
      <c r="I25" s="11">
        <v>33214288715</v>
      </c>
      <c r="K25" s="11">
        <v>37969428</v>
      </c>
      <c r="M25" s="11">
        <v>223064143529</v>
      </c>
      <c r="O25" s="11">
        <v>210395854972</v>
      </c>
      <c r="Q25" s="11">
        <v>12668288557</v>
      </c>
    </row>
    <row r="26" spans="1:17" s="18" customFormat="1" ht="18.75" x14ac:dyDescent="0.25">
      <c r="A26" s="18" t="s">
        <v>168</v>
      </c>
      <c r="C26" s="11">
        <v>10814687</v>
      </c>
      <c r="E26" s="11">
        <v>45688943352</v>
      </c>
      <c r="G26" s="11">
        <v>39545712775</v>
      </c>
      <c r="I26" s="11">
        <v>6143230577</v>
      </c>
      <c r="K26" s="11">
        <v>10814687</v>
      </c>
      <c r="M26" s="11">
        <v>45688943352</v>
      </c>
      <c r="O26" s="11">
        <v>54336218778</v>
      </c>
      <c r="Q26" s="11">
        <v>-8647275425</v>
      </c>
    </row>
    <row r="27" spans="1:17" s="18" customFormat="1" ht="18.75" x14ac:dyDescent="0.25">
      <c r="A27" s="18" t="s">
        <v>151</v>
      </c>
      <c r="C27" s="11">
        <v>11100000</v>
      </c>
      <c r="E27" s="11">
        <v>18305331345</v>
      </c>
      <c r="G27" s="11">
        <v>18099287903</v>
      </c>
      <c r="I27" s="11">
        <v>206043442</v>
      </c>
      <c r="K27" s="11">
        <v>11100000</v>
      </c>
      <c r="M27" s="11">
        <v>18305331345</v>
      </c>
      <c r="O27" s="11">
        <v>18099287903</v>
      </c>
      <c r="Q27" s="11">
        <v>206043442</v>
      </c>
    </row>
    <row r="28" spans="1:17" s="18" customFormat="1" ht="18.75" x14ac:dyDescent="0.25">
      <c r="A28" s="18" t="s">
        <v>181</v>
      </c>
      <c r="C28" s="11">
        <v>19000000</v>
      </c>
      <c r="E28" s="11">
        <v>36074074500</v>
      </c>
      <c r="G28" s="11">
        <v>31786736850</v>
      </c>
      <c r="I28" s="11">
        <v>4287337650</v>
      </c>
      <c r="K28" s="11">
        <v>19000000</v>
      </c>
      <c r="M28" s="11">
        <v>36074074500</v>
      </c>
      <c r="O28" s="11">
        <v>38412213111</v>
      </c>
      <c r="Q28" s="11">
        <v>-2338138611</v>
      </c>
    </row>
    <row r="29" spans="1:17" s="18" customFormat="1" ht="18.75" x14ac:dyDescent="0.25">
      <c r="A29" s="18" t="s">
        <v>271</v>
      </c>
      <c r="C29" s="11">
        <v>24400000</v>
      </c>
      <c r="E29" s="11">
        <v>51468728040</v>
      </c>
      <c r="G29" s="11">
        <v>50679146192</v>
      </c>
      <c r="I29" s="11">
        <v>789581848</v>
      </c>
      <c r="K29" s="11">
        <v>24400000</v>
      </c>
      <c r="M29" s="11">
        <v>51468728040</v>
      </c>
      <c r="O29" s="11">
        <v>50679146192</v>
      </c>
      <c r="Q29" s="11">
        <v>789581848</v>
      </c>
    </row>
    <row r="30" spans="1:17" s="18" customFormat="1" ht="18.75" x14ac:dyDescent="0.25">
      <c r="A30" s="18" t="s">
        <v>103</v>
      </c>
      <c r="C30" s="11">
        <v>3975748</v>
      </c>
      <c r="E30" s="11">
        <v>91490936731</v>
      </c>
      <c r="G30" s="11">
        <v>73587958614</v>
      </c>
      <c r="I30" s="11">
        <v>17902978117</v>
      </c>
      <c r="K30" s="11">
        <v>3975748</v>
      </c>
      <c r="M30" s="11">
        <v>91490936731</v>
      </c>
      <c r="O30" s="11">
        <v>98745973916</v>
      </c>
      <c r="Q30" s="11">
        <v>-7255037184</v>
      </c>
    </row>
    <row r="31" spans="1:17" s="18" customFormat="1" ht="18.75" x14ac:dyDescent="0.25">
      <c r="A31" s="18" t="s">
        <v>269</v>
      </c>
      <c r="C31" s="11">
        <v>2000000</v>
      </c>
      <c r="E31" s="11">
        <v>4888737900</v>
      </c>
      <c r="G31" s="11">
        <v>4944663422</v>
      </c>
      <c r="I31" s="11">
        <v>-55925522</v>
      </c>
      <c r="K31" s="11">
        <v>2000000</v>
      </c>
      <c r="M31" s="11">
        <v>4888737900</v>
      </c>
      <c r="O31" s="11">
        <v>4944663422</v>
      </c>
      <c r="Q31" s="11">
        <v>-55925522</v>
      </c>
    </row>
    <row r="32" spans="1:17" s="18" customFormat="1" ht="18.75" x14ac:dyDescent="0.25">
      <c r="A32" s="18" t="s">
        <v>88</v>
      </c>
      <c r="C32" s="11">
        <v>20445008</v>
      </c>
      <c r="E32" s="11">
        <v>86110077177</v>
      </c>
      <c r="G32" s="11">
        <v>85032939086</v>
      </c>
      <c r="I32" s="11">
        <v>1077138091</v>
      </c>
      <c r="K32" s="11">
        <v>20445008</v>
      </c>
      <c r="M32" s="11">
        <v>86110077177</v>
      </c>
      <c r="O32" s="11">
        <v>86498001782</v>
      </c>
      <c r="Q32" s="11">
        <v>-387924604</v>
      </c>
    </row>
    <row r="33" spans="1:17" s="18" customFormat="1" ht="18.75" x14ac:dyDescent="0.25">
      <c r="A33" s="18" t="s">
        <v>90</v>
      </c>
      <c r="C33" s="11">
        <v>12874892</v>
      </c>
      <c r="E33" s="11">
        <v>146028447739</v>
      </c>
      <c r="G33" s="11">
        <v>125679172375</v>
      </c>
      <c r="I33" s="11">
        <v>20349275364</v>
      </c>
      <c r="K33" s="11">
        <v>12874892</v>
      </c>
      <c r="M33" s="11">
        <v>146028447739</v>
      </c>
      <c r="O33" s="11">
        <v>138186157496</v>
      </c>
      <c r="Q33" s="11">
        <v>7842290243</v>
      </c>
    </row>
    <row r="34" spans="1:17" s="18" customFormat="1" ht="18.75" x14ac:dyDescent="0.25">
      <c r="A34" s="18" t="s">
        <v>121</v>
      </c>
      <c r="C34" s="11">
        <v>457189</v>
      </c>
      <c r="E34" s="11">
        <v>53536415858</v>
      </c>
      <c r="G34" s="11">
        <v>46810278721</v>
      </c>
      <c r="I34" s="11">
        <v>6726137137</v>
      </c>
      <c r="K34" s="11">
        <v>457189</v>
      </c>
      <c r="M34" s="11">
        <v>53536415858</v>
      </c>
      <c r="O34" s="11">
        <v>72946754167</v>
      </c>
      <c r="Q34" s="11">
        <v>-19410338308</v>
      </c>
    </row>
    <row r="35" spans="1:17" s="18" customFormat="1" ht="18.75" x14ac:dyDescent="0.25">
      <c r="A35" s="18" t="s">
        <v>84</v>
      </c>
      <c r="C35" s="11">
        <v>3793615</v>
      </c>
      <c r="E35" s="11">
        <v>86899914678</v>
      </c>
      <c r="G35" s="11">
        <v>86899914678</v>
      </c>
      <c r="I35" s="11">
        <v>0</v>
      </c>
      <c r="K35" s="11">
        <v>3793615</v>
      </c>
      <c r="M35" s="11">
        <v>86899914678</v>
      </c>
      <c r="O35" s="11">
        <v>66821045778</v>
      </c>
      <c r="Q35" s="11">
        <v>20078868900</v>
      </c>
    </row>
    <row r="36" spans="1:17" s="18" customFormat="1" ht="18.75" x14ac:dyDescent="0.25">
      <c r="A36" s="18" t="s">
        <v>241</v>
      </c>
      <c r="C36" s="11">
        <v>8506440</v>
      </c>
      <c r="E36" s="11">
        <v>29426276853</v>
      </c>
      <c r="G36" s="11">
        <v>26432914207</v>
      </c>
      <c r="I36" s="11">
        <v>2993362646</v>
      </c>
      <c r="K36" s="11">
        <v>8506440</v>
      </c>
      <c r="M36" s="11">
        <v>29426276853</v>
      </c>
      <c r="O36" s="11">
        <v>26737387386</v>
      </c>
      <c r="Q36" s="11">
        <v>2688889467</v>
      </c>
    </row>
    <row r="37" spans="1:17" s="18" customFormat="1" ht="18.75" x14ac:dyDescent="0.25">
      <c r="A37" s="18" t="s">
        <v>210</v>
      </c>
      <c r="C37" s="11">
        <v>16400000</v>
      </c>
      <c r="E37" s="11">
        <v>115584157800</v>
      </c>
      <c r="G37" s="11">
        <v>101548658243</v>
      </c>
      <c r="I37" s="11">
        <v>14035499557</v>
      </c>
      <c r="K37" s="11">
        <v>16400000</v>
      </c>
      <c r="M37" s="11">
        <v>115584157800</v>
      </c>
      <c r="O37" s="11">
        <v>99887526921</v>
      </c>
      <c r="Q37" s="11">
        <v>15696630879</v>
      </c>
    </row>
    <row r="38" spans="1:17" s="18" customFormat="1" ht="18.75" x14ac:dyDescent="0.25">
      <c r="A38" s="18" t="s">
        <v>182</v>
      </c>
      <c r="C38" s="11">
        <v>647874</v>
      </c>
      <c r="E38" s="11">
        <v>49164421888</v>
      </c>
      <c r="G38" s="11">
        <v>43793302179</v>
      </c>
      <c r="I38" s="11">
        <v>5371119709</v>
      </c>
      <c r="K38" s="11">
        <v>647874</v>
      </c>
      <c r="M38" s="11">
        <v>49164421888</v>
      </c>
      <c r="O38" s="11">
        <v>48777155306</v>
      </c>
      <c r="Q38" s="11">
        <v>387266582</v>
      </c>
    </row>
    <row r="39" spans="1:17" s="18" customFormat="1" ht="18.75" x14ac:dyDescent="0.25">
      <c r="A39" s="18" t="s">
        <v>85</v>
      </c>
      <c r="C39" s="11">
        <v>302129</v>
      </c>
      <c r="E39" s="11">
        <v>58255268555</v>
      </c>
      <c r="G39" s="11">
        <v>76722982279</v>
      </c>
      <c r="I39" s="11">
        <v>-18467713723</v>
      </c>
      <c r="K39" s="11">
        <v>302129</v>
      </c>
      <c r="M39" s="11">
        <v>58255268555</v>
      </c>
      <c r="O39" s="11">
        <v>43397877537</v>
      </c>
      <c r="Q39" s="11">
        <v>14857391018</v>
      </c>
    </row>
    <row r="40" spans="1:17" s="18" customFormat="1" ht="18.75" x14ac:dyDescent="0.25">
      <c r="A40" s="18" t="s">
        <v>183</v>
      </c>
      <c r="C40" s="11">
        <v>501487</v>
      </c>
      <c r="E40" s="11">
        <v>29107599065</v>
      </c>
      <c r="G40" s="11">
        <v>28130532887</v>
      </c>
      <c r="I40" s="11">
        <v>977066178</v>
      </c>
      <c r="K40" s="11">
        <v>501487</v>
      </c>
      <c r="M40" s="11">
        <v>29107599065</v>
      </c>
      <c r="O40" s="11">
        <v>31747618946</v>
      </c>
      <c r="Q40" s="11">
        <v>-2640019880</v>
      </c>
    </row>
    <row r="41" spans="1:17" s="18" customFormat="1" ht="18.75" x14ac:dyDescent="0.25">
      <c r="A41" s="18" t="s">
        <v>208</v>
      </c>
      <c r="C41" s="11">
        <v>106394</v>
      </c>
      <c r="E41" s="11">
        <v>12624685281</v>
      </c>
      <c r="G41" s="11">
        <v>11898107516</v>
      </c>
      <c r="I41" s="11">
        <v>726577765</v>
      </c>
      <c r="K41" s="11">
        <v>106394</v>
      </c>
      <c r="M41" s="11">
        <v>12624685281</v>
      </c>
      <c r="O41" s="11">
        <v>11714200682</v>
      </c>
      <c r="Q41" s="11">
        <v>910484599</v>
      </c>
    </row>
    <row r="42" spans="1:17" s="18" customFormat="1" ht="18.75" x14ac:dyDescent="0.25">
      <c r="A42" s="18" t="s">
        <v>176</v>
      </c>
      <c r="C42" s="11">
        <v>5335693</v>
      </c>
      <c r="E42" s="11">
        <v>44659222176</v>
      </c>
      <c r="G42" s="11">
        <v>45879129670</v>
      </c>
      <c r="I42" s="11">
        <v>-1219907493</v>
      </c>
      <c r="K42" s="11">
        <v>5335693</v>
      </c>
      <c r="M42" s="11">
        <v>44659222176</v>
      </c>
      <c r="O42" s="11">
        <v>58312944088</v>
      </c>
      <c r="Q42" s="11">
        <v>-13653721911</v>
      </c>
    </row>
    <row r="43" spans="1:17" s="18" customFormat="1" ht="18.75" x14ac:dyDescent="0.25">
      <c r="A43" s="18" t="s">
        <v>244</v>
      </c>
      <c r="C43" s="11">
        <v>12967401</v>
      </c>
      <c r="E43" s="11">
        <v>16215928164</v>
      </c>
      <c r="G43" s="11">
        <v>14993933231</v>
      </c>
      <c r="I43" s="11">
        <v>1221994933</v>
      </c>
      <c r="K43" s="11">
        <v>12967401</v>
      </c>
      <c r="M43" s="11">
        <v>16215928164</v>
      </c>
      <c r="O43" s="11">
        <v>16019919667</v>
      </c>
      <c r="Q43" s="11">
        <v>196008497</v>
      </c>
    </row>
    <row r="44" spans="1:17" s="18" customFormat="1" ht="18.75" x14ac:dyDescent="0.25">
      <c r="A44" s="18" t="s">
        <v>153</v>
      </c>
      <c r="C44" s="11">
        <v>8651348</v>
      </c>
      <c r="E44" s="11">
        <v>61231092053</v>
      </c>
      <c r="G44" s="11">
        <v>64796281601</v>
      </c>
      <c r="I44" s="11">
        <v>-3565189547</v>
      </c>
      <c r="K44" s="11">
        <v>8651348</v>
      </c>
      <c r="M44" s="11">
        <v>61231092053</v>
      </c>
      <c r="O44" s="11">
        <v>67387802953</v>
      </c>
      <c r="Q44" s="11">
        <v>-6156710899</v>
      </c>
    </row>
    <row r="45" spans="1:17" s="18" customFormat="1" ht="18.75" x14ac:dyDescent="0.25">
      <c r="A45" s="18" t="s">
        <v>131</v>
      </c>
      <c r="C45" s="11">
        <v>2925038</v>
      </c>
      <c r="E45" s="11">
        <v>38235387414</v>
      </c>
      <c r="G45" s="11">
        <v>36607112360</v>
      </c>
      <c r="I45" s="11">
        <v>1628275054</v>
      </c>
      <c r="K45" s="11">
        <v>2925038</v>
      </c>
      <c r="M45" s="11">
        <v>38235387414</v>
      </c>
      <c r="O45" s="11">
        <v>26556390745</v>
      </c>
      <c r="Q45" s="11">
        <v>11678996669</v>
      </c>
    </row>
    <row r="46" spans="1:17" s="18" customFormat="1" ht="18.75" x14ac:dyDescent="0.25">
      <c r="A46" s="18" t="s">
        <v>94</v>
      </c>
      <c r="C46" s="11">
        <v>1842294</v>
      </c>
      <c r="E46" s="11">
        <v>44135109651</v>
      </c>
      <c r="G46" s="11">
        <v>39739912010</v>
      </c>
      <c r="I46" s="11">
        <v>4395197641</v>
      </c>
      <c r="K46" s="11">
        <v>1842294</v>
      </c>
      <c r="M46" s="11">
        <v>44135109651</v>
      </c>
      <c r="O46" s="11">
        <v>37047853458</v>
      </c>
      <c r="Q46" s="11">
        <v>7087256193</v>
      </c>
    </row>
    <row r="47" spans="1:17" s="18" customFormat="1" ht="18.75" x14ac:dyDescent="0.25">
      <c r="A47" s="18" t="s">
        <v>97</v>
      </c>
      <c r="C47" s="11">
        <v>4393710</v>
      </c>
      <c r="E47" s="11">
        <v>42540106724</v>
      </c>
      <c r="G47" s="11">
        <v>39308106829</v>
      </c>
      <c r="I47" s="11">
        <v>3231999895</v>
      </c>
      <c r="K47" s="11">
        <v>4393710</v>
      </c>
      <c r="M47" s="11">
        <v>42540106724</v>
      </c>
      <c r="O47" s="11">
        <v>64783640338</v>
      </c>
      <c r="Q47" s="11">
        <v>-22243533613</v>
      </c>
    </row>
    <row r="48" spans="1:17" s="18" customFormat="1" ht="18.75" x14ac:dyDescent="0.25">
      <c r="A48" s="18" t="s">
        <v>83</v>
      </c>
      <c r="C48" s="11">
        <v>1751471</v>
      </c>
      <c r="E48" s="11">
        <v>15739089717</v>
      </c>
      <c r="G48" s="11">
        <v>20247365324</v>
      </c>
      <c r="I48" s="11">
        <v>-4508275606</v>
      </c>
      <c r="K48" s="11">
        <v>1751471</v>
      </c>
      <c r="M48" s="11">
        <v>15739089717</v>
      </c>
      <c r="O48" s="11">
        <v>11307648499</v>
      </c>
      <c r="Q48" s="11">
        <v>4431441218</v>
      </c>
    </row>
    <row r="49" spans="1:17" s="18" customFormat="1" ht="18.75" x14ac:dyDescent="0.25">
      <c r="A49" s="18" t="s">
        <v>174</v>
      </c>
      <c r="C49" s="11">
        <v>16200000</v>
      </c>
      <c r="E49" s="11">
        <v>49583015190</v>
      </c>
      <c r="G49" s="11">
        <v>46700469000</v>
      </c>
      <c r="I49" s="11">
        <v>2882546190</v>
      </c>
      <c r="K49" s="11">
        <v>16200000</v>
      </c>
      <c r="M49" s="11">
        <v>49583015190</v>
      </c>
      <c r="O49" s="11">
        <v>55905438424</v>
      </c>
      <c r="Q49" s="11">
        <v>-6322423234</v>
      </c>
    </row>
    <row r="50" spans="1:17" s="18" customFormat="1" ht="18.75" x14ac:dyDescent="0.25">
      <c r="A50" s="18" t="s">
        <v>145</v>
      </c>
      <c r="C50" s="11">
        <v>45024401</v>
      </c>
      <c r="E50" s="11">
        <v>67045245709</v>
      </c>
      <c r="G50" s="11">
        <v>63509481750</v>
      </c>
      <c r="I50" s="11">
        <v>3535763959</v>
      </c>
      <c r="K50" s="11">
        <v>45024401</v>
      </c>
      <c r="M50" s="11">
        <v>67045245709</v>
      </c>
      <c r="O50" s="11">
        <v>55407283405</v>
      </c>
      <c r="Q50" s="11">
        <v>11637962304</v>
      </c>
    </row>
    <row r="51" spans="1:17" s="18" customFormat="1" ht="18.75" x14ac:dyDescent="0.25">
      <c r="A51" s="18" t="s">
        <v>143</v>
      </c>
      <c r="C51" s="11">
        <v>6458653</v>
      </c>
      <c r="E51" s="11">
        <v>37750917206</v>
      </c>
      <c r="G51" s="11">
        <v>37173097044</v>
      </c>
      <c r="I51" s="11">
        <v>577820162</v>
      </c>
      <c r="K51" s="11">
        <v>6458653</v>
      </c>
      <c r="M51" s="11">
        <v>37750917206</v>
      </c>
      <c r="O51" s="11">
        <v>41117799683</v>
      </c>
      <c r="Q51" s="11">
        <v>-3366882476</v>
      </c>
    </row>
    <row r="52" spans="1:17" s="18" customFormat="1" ht="18.75" x14ac:dyDescent="0.25">
      <c r="A52" s="18" t="s">
        <v>192</v>
      </c>
      <c r="C52" s="11">
        <v>1114881</v>
      </c>
      <c r="E52" s="11">
        <v>20901547058</v>
      </c>
      <c r="G52" s="11">
        <v>17731959328</v>
      </c>
      <c r="I52" s="11">
        <v>3169587730</v>
      </c>
      <c r="K52" s="11">
        <v>1114881</v>
      </c>
      <c r="M52" s="11">
        <v>20901547058</v>
      </c>
      <c r="O52" s="11">
        <v>24099993825</v>
      </c>
      <c r="Q52" s="11">
        <v>-3198446766</v>
      </c>
    </row>
    <row r="53" spans="1:17" s="18" customFormat="1" ht="18.75" x14ac:dyDescent="0.25">
      <c r="A53" s="18" t="s">
        <v>240</v>
      </c>
      <c r="C53" s="11">
        <v>118662</v>
      </c>
      <c r="E53" s="11">
        <v>54542836412</v>
      </c>
      <c r="G53" s="11">
        <v>41896442617</v>
      </c>
      <c r="I53" s="11">
        <v>12646393795</v>
      </c>
      <c r="K53" s="11">
        <v>118662</v>
      </c>
      <c r="M53" s="11">
        <v>54542836412</v>
      </c>
      <c r="O53" s="11">
        <v>36967397387</v>
      </c>
      <c r="Q53" s="11">
        <v>17575439025</v>
      </c>
    </row>
    <row r="54" spans="1:17" s="18" customFormat="1" ht="18.75" x14ac:dyDescent="0.25">
      <c r="A54" s="18" t="s">
        <v>130</v>
      </c>
      <c r="C54" s="11">
        <v>10059759</v>
      </c>
      <c r="E54" s="11">
        <v>59899421569</v>
      </c>
      <c r="G54" s="11">
        <v>61199409015</v>
      </c>
      <c r="I54" s="11">
        <v>-1299987445</v>
      </c>
      <c r="K54" s="11">
        <v>10059759</v>
      </c>
      <c r="M54" s="11">
        <v>59899421569</v>
      </c>
      <c r="O54" s="11">
        <v>67199351055</v>
      </c>
      <c r="Q54" s="11">
        <v>-7299929485</v>
      </c>
    </row>
    <row r="55" spans="1:17" s="18" customFormat="1" ht="18.75" x14ac:dyDescent="0.25">
      <c r="A55" s="18" t="s">
        <v>129</v>
      </c>
      <c r="C55" s="11">
        <v>2343312</v>
      </c>
      <c r="E55" s="11">
        <v>19706464223</v>
      </c>
      <c r="G55" s="11">
        <v>21014171183</v>
      </c>
      <c r="I55" s="11">
        <v>-1307706959</v>
      </c>
      <c r="K55" s="11">
        <v>2343312</v>
      </c>
      <c r="M55" s="11">
        <v>19706464223</v>
      </c>
      <c r="O55" s="11">
        <v>26205404806</v>
      </c>
      <c r="Q55" s="11">
        <v>-6498940582</v>
      </c>
    </row>
    <row r="56" spans="1:17" s="18" customFormat="1" ht="18.75" x14ac:dyDescent="0.25">
      <c r="A56" s="18" t="s">
        <v>239</v>
      </c>
      <c r="C56" s="11">
        <v>9719578</v>
      </c>
      <c r="E56" s="11">
        <v>36328166880</v>
      </c>
      <c r="G56" s="11">
        <v>33443006115</v>
      </c>
      <c r="I56" s="11">
        <v>2885160765</v>
      </c>
      <c r="K56" s="11">
        <v>9719578</v>
      </c>
      <c r="M56" s="11">
        <v>36328166880</v>
      </c>
      <c r="O56" s="11">
        <v>36760658068</v>
      </c>
      <c r="Q56" s="11">
        <v>-432491187</v>
      </c>
    </row>
    <row r="57" spans="1:17" s="18" customFormat="1" ht="18.75" x14ac:dyDescent="0.25">
      <c r="A57" s="18" t="s">
        <v>242</v>
      </c>
      <c r="C57" s="11">
        <v>1975000</v>
      </c>
      <c r="E57" s="11">
        <v>8068952362</v>
      </c>
      <c r="G57" s="11">
        <v>7670412866</v>
      </c>
      <c r="I57" s="11">
        <v>398539496</v>
      </c>
      <c r="K57" s="11">
        <v>1975000</v>
      </c>
      <c r="M57" s="11">
        <v>8068952362</v>
      </c>
      <c r="O57" s="11">
        <v>8159984786</v>
      </c>
      <c r="Q57" s="11">
        <v>-91032423</v>
      </c>
    </row>
    <row r="58" spans="1:17" s="18" customFormat="1" ht="18.75" x14ac:dyDescent="0.25">
      <c r="A58" s="18" t="s">
        <v>178</v>
      </c>
      <c r="C58" s="11">
        <v>18089038</v>
      </c>
      <c r="E58" s="11">
        <v>64373441441</v>
      </c>
      <c r="G58" s="11">
        <v>72840289742</v>
      </c>
      <c r="I58" s="11">
        <v>-8466848300</v>
      </c>
      <c r="K58" s="11">
        <v>18089038</v>
      </c>
      <c r="M58" s="11">
        <v>64373441441</v>
      </c>
      <c r="O58" s="11">
        <v>67638556247</v>
      </c>
      <c r="Q58" s="11">
        <v>-3265114805</v>
      </c>
    </row>
    <row r="59" spans="1:17" s="18" customFormat="1" ht="18.75" x14ac:dyDescent="0.25">
      <c r="A59" s="18" t="s">
        <v>138</v>
      </c>
      <c r="C59" s="11">
        <v>13924767</v>
      </c>
      <c r="E59" s="11">
        <v>49498686739</v>
      </c>
      <c r="G59" s="11">
        <v>50938245861</v>
      </c>
      <c r="I59" s="11">
        <v>-1439559121</v>
      </c>
      <c r="K59" s="11">
        <v>13924767</v>
      </c>
      <c r="M59" s="11">
        <v>49498686739</v>
      </c>
      <c r="O59" s="11">
        <v>52228704022</v>
      </c>
      <c r="Q59" s="11">
        <v>-2730017282</v>
      </c>
    </row>
    <row r="60" spans="1:17" s="18" customFormat="1" ht="18.75" x14ac:dyDescent="0.25">
      <c r="A60" s="18" t="s">
        <v>101</v>
      </c>
      <c r="C60" s="11">
        <v>30128319</v>
      </c>
      <c r="E60" s="11">
        <v>149745277509</v>
      </c>
      <c r="G60" s="11">
        <v>140700662748</v>
      </c>
      <c r="I60" s="11">
        <v>9044614761</v>
      </c>
      <c r="K60" s="11">
        <v>30128319</v>
      </c>
      <c r="M60" s="11">
        <v>149745277509</v>
      </c>
      <c r="O60" s="11">
        <v>102695311268</v>
      </c>
      <c r="Q60" s="11">
        <v>47049966241</v>
      </c>
    </row>
    <row r="61" spans="1:17" s="18" customFormat="1" ht="18.75" x14ac:dyDescent="0.25">
      <c r="A61" s="18" t="s">
        <v>262</v>
      </c>
      <c r="C61" s="11">
        <v>5000</v>
      </c>
      <c r="E61" s="11">
        <v>4124252343</v>
      </c>
      <c r="G61" s="11">
        <v>4149197821</v>
      </c>
      <c r="I61" s="11">
        <v>-24945477</v>
      </c>
      <c r="K61" s="11">
        <v>5000</v>
      </c>
      <c r="M61" s="11">
        <v>4124252343</v>
      </c>
      <c r="O61" s="11">
        <v>4109894781</v>
      </c>
      <c r="Q61" s="11">
        <v>14357562</v>
      </c>
    </row>
    <row r="62" spans="1:17" s="18" customFormat="1" ht="18.75" x14ac:dyDescent="0.25">
      <c r="A62" s="18" t="s">
        <v>260</v>
      </c>
      <c r="C62" s="11">
        <v>56245</v>
      </c>
      <c r="E62" s="11">
        <v>46815475656</v>
      </c>
      <c r="G62" s="11">
        <v>46582420226</v>
      </c>
      <c r="I62" s="11">
        <v>233055430</v>
      </c>
      <c r="K62" s="11">
        <v>56245</v>
      </c>
      <c r="M62" s="11">
        <v>46815475656</v>
      </c>
      <c r="O62" s="11">
        <v>46595105805</v>
      </c>
      <c r="Q62" s="11">
        <v>220369851</v>
      </c>
    </row>
    <row r="63" spans="1:17" s="18" customFormat="1" ht="18.75" x14ac:dyDescent="0.25">
      <c r="A63" s="18" t="s">
        <v>274</v>
      </c>
      <c r="C63" s="11">
        <v>10000</v>
      </c>
      <c r="E63" s="11">
        <v>9283317093</v>
      </c>
      <c r="G63" s="11">
        <v>9261678375</v>
      </c>
      <c r="I63" s="11">
        <v>21638718</v>
      </c>
      <c r="K63" s="11">
        <v>10000</v>
      </c>
      <c r="M63" s="11">
        <v>9283317093</v>
      </c>
      <c r="O63" s="11">
        <v>9261678375</v>
      </c>
      <c r="Q63" s="11">
        <v>21638718</v>
      </c>
    </row>
    <row r="64" spans="1:17" ht="19.5" thickBot="1" x14ac:dyDescent="0.5">
      <c r="A64" s="3" t="s">
        <v>13</v>
      </c>
      <c r="C64" s="3">
        <f>SUM(C4:C63)</f>
        <v>682253123</v>
      </c>
      <c r="E64" s="3">
        <f>SUM(E4:E63)</f>
        <v>3539285670566</v>
      </c>
      <c r="G64" s="3">
        <f>SUM(G4:G63)</f>
        <v>3318888978647</v>
      </c>
      <c r="I64" s="3">
        <f>SUM(I4:I63)</f>
        <v>220396691932</v>
      </c>
      <c r="K64" s="3">
        <f>SUM(K4:K63)</f>
        <v>682253123</v>
      </c>
      <c r="M64" s="3">
        <f>SUM(M4:M63)</f>
        <v>3539285670566</v>
      </c>
      <c r="O64" s="3">
        <f>SUM(O4:O63)</f>
        <v>3612338031239</v>
      </c>
      <c r="Q64" s="3">
        <f>SUM(Q4:Q63)</f>
        <v>-73052360644</v>
      </c>
    </row>
    <row r="65" spans="1:17" ht="19.5" thickTop="1" x14ac:dyDescent="0.45">
      <c r="C65" s="4"/>
      <c r="E65" s="4"/>
      <c r="G65" s="4"/>
      <c r="I65" s="4"/>
      <c r="K65" s="4"/>
      <c r="M65" s="4"/>
      <c r="O65" s="4"/>
      <c r="Q65" s="4"/>
    </row>
    <row r="66" spans="1:17" ht="18.75" x14ac:dyDescent="0.45">
      <c r="A66" s="49" t="s">
        <v>65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1"/>
    </row>
  </sheetData>
  <mergeCells count="4">
    <mergeCell ref="A66:Q66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1401/07/30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3"/>
  <sheetViews>
    <sheetView rightToLeft="1" view="pageLayout" topLeftCell="A73" zoomScale="85" zoomScaleNormal="100" zoomScalePageLayoutView="85" workbookViewId="0">
      <selection activeCell="A4" sqref="A4:Q80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1" style="1" bestFit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7.71093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9.5703125" style="1" bestFit="1" customWidth="1"/>
    <col min="14" max="14" width="1.42578125" style="1" customWidth="1"/>
    <col min="15" max="15" width="19.28515625" style="1" bestFit="1" customWidth="1"/>
    <col min="16" max="16" width="1.42578125" style="1" customWidth="1"/>
    <col min="17" max="17" width="17.85546875" style="1" bestFit="1" customWidth="1"/>
    <col min="18" max="16384" width="9.140625" style="1"/>
  </cols>
  <sheetData>
    <row r="1" spans="1:17" ht="21" x14ac:dyDescent="0.45">
      <c r="A1" s="34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53</v>
      </c>
      <c r="D2" s="36"/>
      <c r="E2" s="36"/>
      <c r="F2" s="36"/>
      <c r="G2" s="36"/>
      <c r="H2" s="36"/>
      <c r="I2" s="36"/>
      <c r="K2" s="35" t="s">
        <v>268</v>
      </c>
      <c r="L2" s="36"/>
      <c r="M2" s="36"/>
      <c r="N2" s="36"/>
      <c r="O2" s="36"/>
      <c r="P2" s="36"/>
      <c r="Q2" s="36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64</v>
      </c>
      <c r="K3" s="8" t="s">
        <v>5</v>
      </c>
      <c r="M3" s="8" t="s">
        <v>7</v>
      </c>
      <c r="O3" s="8" t="s">
        <v>63</v>
      </c>
      <c r="Q3" s="8" t="s">
        <v>64</v>
      </c>
    </row>
    <row r="4" spans="1:17" s="18" customFormat="1" ht="18.75" x14ac:dyDescent="0.25">
      <c r="A4" s="18" t="s">
        <v>92</v>
      </c>
      <c r="C4" s="11">
        <v>1242166</v>
      </c>
      <c r="E4" s="11">
        <v>5553524824</v>
      </c>
      <c r="G4" s="11">
        <v>5223137338</v>
      </c>
      <c r="I4" s="11">
        <v>330387486</v>
      </c>
      <c r="K4" s="11">
        <v>1860000</v>
      </c>
      <c r="M4" s="11">
        <v>8226097574</v>
      </c>
      <c r="O4" s="11">
        <v>7821044382</v>
      </c>
      <c r="Q4" s="11">
        <v>405053192</v>
      </c>
    </row>
    <row r="5" spans="1:17" s="18" customFormat="1" ht="18.75" x14ac:dyDescent="0.25">
      <c r="A5" s="18" t="s">
        <v>98</v>
      </c>
      <c r="C5" s="11">
        <v>1450000</v>
      </c>
      <c r="E5" s="11">
        <v>3318568585</v>
      </c>
      <c r="G5" s="11">
        <v>5020642589</v>
      </c>
      <c r="I5" s="11">
        <v>-1702074004</v>
      </c>
      <c r="K5" s="11">
        <v>1450000</v>
      </c>
      <c r="M5" s="11">
        <v>3318568585</v>
      </c>
      <c r="O5" s="11">
        <v>5020642589</v>
      </c>
      <c r="Q5" s="11">
        <v>-1702074004</v>
      </c>
    </row>
    <row r="6" spans="1:17" s="18" customFormat="1" ht="18.75" x14ac:dyDescent="0.25">
      <c r="A6" s="18" t="s">
        <v>129</v>
      </c>
      <c r="C6" s="11">
        <v>2101204</v>
      </c>
      <c r="E6" s="11">
        <v>18636044877</v>
      </c>
      <c r="G6" s="11">
        <v>23497895449</v>
      </c>
      <c r="I6" s="11">
        <v>-4861850572</v>
      </c>
      <c r="K6" s="11">
        <v>2251682</v>
      </c>
      <c r="M6" s="11">
        <v>25006537107</v>
      </c>
      <c r="O6" s="11">
        <v>30229114919</v>
      </c>
      <c r="Q6" s="11">
        <v>-5222577812</v>
      </c>
    </row>
    <row r="7" spans="1:17" s="18" customFormat="1" ht="18.75" x14ac:dyDescent="0.25">
      <c r="A7" s="18" t="s">
        <v>210</v>
      </c>
      <c r="C7" s="11">
        <v>1600000</v>
      </c>
      <c r="E7" s="11">
        <v>9892785681</v>
      </c>
      <c r="G7" s="11">
        <v>9710767663</v>
      </c>
      <c r="I7" s="11">
        <v>182018018</v>
      </c>
      <c r="K7" s="11">
        <v>4290482</v>
      </c>
      <c r="M7" s="11">
        <v>28920753901</v>
      </c>
      <c r="O7" s="11">
        <v>28139836731</v>
      </c>
      <c r="Q7" s="11">
        <v>780917170</v>
      </c>
    </row>
    <row r="8" spans="1:17" s="18" customFormat="1" ht="18.75" x14ac:dyDescent="0.25">
      <c r="A8" s="18" t="s">
        <v>83</v>
      </c>
      <c r="C8" s="11">
        <v>11000000</v>
      </c>
      <c r="E8" s="11">
        <v>84987776227</v>
      </c>
      <c r="G8" s="11">
        <v>71016952858</v>
      </c>
      <c r="I8" s="11">
        <v>13970823369</v>
      </c>
      <c r="K8" s="11">
        <v>30285330</v>
      </c>
      <c r="M8" s="11">
        <v>251292329246</v>
      </c>
      <c r="O8" s="11">
        <v>195435785700</v>
      </c>
      <c r="Q8" s="11">
        <v>55856543546</v>
      </c>
    </row>
    <row r="9" spans="1:17" s="18" customFormat="1" ht="18.75" x14ac:dyDescent="0.25">
      <c r="A9" s="18" t="s">
        <v>85</v>
      </c>
      <c r="C9" s="11">
        <v>507057</v>
      </c>
      <c r="E9" s="11">
        <v>95546151461</v>
      </c>
      <c r="G9" s="11">
        <v>72833781580</v>
      </c>
      <c r="I9" s="11">
        <v>22712369881</v>
      </c>
      <c r="K9" s="11">
        <v>779791</v>
      </c>
      <c r="M9" s="11">
        <v>143783092255</v>
      </c>
      <c r="O9" s="11">
        <v>112009354695</v>
      </c>
      <c r="Q9" s="11">
        <v>31773737560</v>
      </c>
    </row>
    <row r="10" spans="1:17" s="18" customFormat="1" ht="18.75" x14ac:dyDescent="0.25">
      <c r="A10" s="18" t="s">
        <v>150</v>
      </c>
      <c r="C10" s="11">
        <v>2252400</v>
      </c>
      <c r="E10" s="11">
        <v>5564703659</v>
      </c>
      <c r="G10" s="11">
        <v>8677414158</v>
      </c>
      <c r="I10" s="11">
        <v>-3112710499</v>
      </c>
      <c r="K10" s="11">
        <v>8702971</v>
      </c>
      <c r="M10" s="11">
        <v>25549074443</v>
      </c>
      <c r="O10" s="11">
        <v>28339587254</v>
      </c>
      <c r="Q10" s="11">
        <v>-2790512811</v>
      </c>
    </row>
    <row r="11" spans="1:17" s="18" customFormat="1" ht="18.75" x14ac:dyDescent="0.25">
      <c r="A11" s="18" t="s">
        <v>259</v>
      </c>
      <c r="C11" s="11">
        <v>1570000</v>
      </c>
      <c r="E11" s="11">
        <v>2685305045</v>
      </c>
      <c r="G11" s="11">
        <v>2450245306</v>
      </c>
      <c r="I11" s="11">
        <v>235059739</v>
      </c>
      <c r="K11" s="11">
        <v>4170000</v>
      </c>
      <c r="M11" s="11">
        <v>7331490327</v>
      </c>
      <c r="O11" s="11">
        <v>6507976384</v>
      </c>
      <c r="Q11" s="11">
        <v>823513943</v>
      </c>
    </row>
    <row r="12" spans="1:17" s="18" customFormat="1" ht="18.75" x14ac:dyDescent="0.25">
      <c r="A12" s="18" t="s">
        <v>243</v>
      </c>
      <c r="C12" s="11">
        <v>1319999</v>
      </c>
      <c r="E12" s="11">
        <v>2480423948</v>
      </c>
      <c r="G12" s="11">
        <v>3233997550</v>
      </c>
      <c r="I12" s="11">
        <v>-753573602</v>
      </c>
      <c r="K12" s="11">
        <v>1349999</v>
      </c>
      <c r="M12" s="11">
        <v>2536567900</v>
      </c>
      <c r="O12" s="11">
        <v>3307497550</v>
      </c>
      <c r="Q12" s="11">
        <v>-770929650</v>
      </c>
    </row>
    <row r="13" spans="1:17" s="18" customFormat="1" ht="18.75" x14ac:dyDescent="0.25">
      <c r="A13" s="18" t="s">
        <v>240</v>
      </c>
      <c r="C13" s="11">
        <v>15000</v>
      </c>
      <c r="E13" s="11">
        <v>6572161585</v>
      </c>
      <c r="G13" s="11">
        <v>4673028945</v>
      </c>
      <c r="I13" s="11">
        <v>1899132640</v>
      </c>
      <c r="K13" s="11">
        <v>15000</v>
      </c>
      <c r="M13" s="11">
        <v>6572161585</v>
      </c>
      <c r="O13" s="11">
        <v>4673028945</v>
      </c>
      <c r="Q13" s="11">
        <v>1899132640</v>
      </c>
    </row>
    <row r="14" spans="1:17" s="18" customFormat="1" ht="18.75" x14ac:dyDescent="0.25">
      <c r="A14" s="18" t="s">
        <v>93</v>
      </c>
      <c r="C14" s="11">
        <v>200000</v>
      </c>
      <c r="E14" s="11">
        <v>2389696205</v>
      </c>
      <c r="G14" s="11">
        <v>2289011520</v>
      </c>
      <c r="I14" s="11">
        <v>100684685</v>
      </c>
      <c r="K14" s="11">
        <v>200000</v>
      </c>
      <c r="M14" s="11">
        <v>2389696205</v>
      </c>
      <c r="O14" s="11">
        <v>2289011520</v>
      </c>
      <c r="Q14" s="11">
        <v>100684685</v>
      </c>
    </row>
    <row r="15" spans="1:17" s="18" customFormat="1" ht="18.75" x14ac:dyDescent="0.25">
      <c r="A15" s="18" t="s">
        <v>86</v>
      </c>
      <c r="C15" s="11">
        <v>1308695</v>
      </c>
      <c r="E15" s="11">
        <v>42318545855</v>
      </c>
      <c r="G15" s="11">
        <v>62963960228</v>
      </c>
      <c r="I15" s="11">
        <v>-20645414373</v>
      </c>
      <c r="K15" s="11">
        <v>4776614</v>
      </c>
      <c r="M15" s="11">
        <v>196617206451</v>
      </c>
      <c r="O15" s="11">
        <v>229812548300</v>
      </c>
      <c r="Q15" s="11">
        <v>-33195341849</v>
      </c>
    </row>
    <row r="16" spans="1:17" s="18" customFormat="1" ht="18.75" x14ac:dyDescent="0.25">
      <c r="A16" s="18" t="s">
        <v>258</v>
      </c>
      <c r="C16" s="11">
        <v>182171</v>
      </c>
      <c r="E16" s="11">
        <v>2987919134</v>
      </c>
      <c r="G16" s="11">
        <v>2941937214</v>
      </c>
      <c r="I16" s="11">
        <v>45981920</v>
      </c>
      <c r="K16" s="11">
        <v>182171</v>
      </c>
      <c r="M16" s="11">
        <v>2987919134</v>
      </c>
      <c r="O16" s="11">
        <v>2941937214</v>
      </c>
      <c r="Q16" s="11">
        <v>45981920</v>
      </c>
    </row>
    <row r="17" spans="1:17" s="18" customFormat="1" ht="18.75" x14ac:dyDescent="0.25">
      <c r="A17" s="18" t="s">
        <v>142</v>
      </c>
      <c r="C17" s="11">
        <v>0</v>
      </c>
      <c r="E17" s="11">
        <v>0</v>
      </c>
      <c r="G17" s="11">
        <v>0</v>
      </c>
      <c r="I17" s="11">
        <v>0</v>
      </c>
      <c r="K17" s="11">
        <v>2932500</v>
      </c>
      <c r="M17" s="11">
        <v>33908497500</v>
      </c>
      <c r="O17" s="11">
        <v>27547237856</v>
      </c>
      <c r="Q17" s="11">
        <v>6361259644</v>
      </c>
    </row>
    <row r="18" spans="1:17" s="18" customFormat="1" ht="18.75" x14ac:dyDescent="0.25">
      <c r="A18" s="18" t="s">
        <v>175</v>
      </c>
      <c r="C18" s="11">
        <v>0</v>
      </c>
      <c r="E18" s="11">
        <v>0</v>
      </c>
      <c r="G18" s="11">
        <v>0</v>
      </c>
      <c r="I18" s="11">
        <v>0</v>
      </c>
      <c r="K18" s="11">
        <v>408586</v>
      </c>
      <c r="M18" s="11">
        <v>5645553327</v>
      </c>
      <c r="O18" s="11">
        <v>6530931447</v>
      </c>
      <c r="Q18" s="11">
        <v>-885378120</v>
      </c>
    </row>
    <row r="19" spans="1:17" s="18" customFormat="1" ht="18.75" x14ac:dyDescent="0.25">
      <c r="A19" s="18" t="s">
        <v>132</v>
      </c>
      <c r="C19" s="11">
        <v>0</v>
      </c>
      <c r="E19" s="11">
        <v>0</v>
      </c>
      <c r="G19" s="11">
        <v>0</v>
      </c>
      <c r="I19" s="11">
        <v>0</v>
      </c>
      <c r="K19" s="11">
        <v>1900000</v>
      </c>
      <c r="M19" s="11">
        <v>183562257017</v>
      </c>
      <c r="O19" s="11">
        <v>192854646450</v>
      </c>
      <c r="Q19" s="11">
        <v>-9292389433</v>
      </c>
    </row>
    <row r="20" spans="1:17" s="18" customFormat="1" ht="18.75" x14ac:dyDescent="0.25">
      <c r="A20" s="18" t="s">
        <v>81</v>
      </c>
      <c r="C20" s="11">
        <v>0</v>
      </c>
      <c r="E20" s="11">
        <v>0</v>
      </c>
      <c r="G20" s="11">
        <v>0</v>
      </c>
      <c r="I20" s="11">
        <v>0</v>
      </c>
      <c r="K20" s="11">
        <v>1620582</v>
      </c>
      <c r="M20" s="11">
        <v>2813527904</v>
      </c>
      <c r="O20" s="11">
        <v>2803034814</v>
      </c>
      <c r="Q20" s="11">
        <v>10493090</v>
      </c>
    </row>
    <row r="21" spans="1:17" s="18" customFormat="1" ht="18.75" x14ac:dyDescent="0.25">
      <c r="A21" s="18" t="s">
        <v>88</v>
      </c>
      <c r="C21" s="11">
        <v>0</v>
      </c>
      <c r="E21" s="11">
        <v>0</v>
      </c>
      <c r="G21" s="11">
        <v>0</v>
      </c>
      <c r="I21" s="11">
        <v>0</v>
      </c>
      <c r="K21" s="11">
        <v>29015890</v>
      </c>
      <c r="M21" s="11">
        <v>250020346764</v>
      </c>
      <c r="O21" s="11">
        <v>195228571459</v>
      </c>
      <c r="Q21" s="11">
        <v>54791775305</v>
      </c>
    </row>
    <row r="22" spans="1:17" s="18" customFormat="1" ht="18.75" x14ac:dyDescent="0.25">
      <c r="A22" s="18" t="s">
        <v>96</v>
      </c>
      <c r="C22" s="11">
        <v>0</v>
      </c>
      <c r="E22" s="11">
        <v>0</v>
      </c>
      <c r="G22" s="11">
        <v>0</v>
      </c>
      <c r="I22" s="11">
        <v>0</v>
      </c>
      <c r="K22" s="11">
        <v>6975947</v>
      </c>
      <c r="M22" s="11">
        <v>45647298070</v>
      </c>
      <c r="O22" s="11">
        <v>49446735398</v>
      </c>
      <c r="Q22" s="11">
        <v>-3799437328</v>
      </c>
    </row>
    <row r="23" spans="1:17" s="18" customFormat="1" ht="18.75" x14ac:dyDescent="0.25">
      <c r="A23" s="18" t="s">
        <v>170</v>
      </c>
      <c r="C23" s="11">
        <v>0</v>
      </c>
      <c r="E23" s="11">
        <v>0</v>
      </c>
      <c r="G23" s="11">
        <v>0</v>
      </c>
      <c r="I23" s="11">
        <v>0</v>
      </c>
      <c r="K23" s="11">
        <v>4262076</v>
      </c>
      <c r="M23" s="11">
        <v>45792337332</v>
      </c>
      <c r="O23" s="11">
        <v>41649670517</v>
      </c>
      <c r="Q23" s="11">
        <v>4142666815</v>
      </c>
    </row>
    <row r="24" spans="1:17" s="18" customFormat="1" ht="18.75" x14ac:dyDescent="0.25">
      <c r="A24" s="18" t="s">
        <v>176</v>
      </c>
      <c r="C24" s="11">
        <v>0</v>
      </c>
      <c r="E24" s="11">
        <v>0</v>
      </c>
      <c r="G24" s="11">
        <v>0</v>
      </c>
      <c r="I24" s="11">
        <v>0</v>
      </c>
      <c r="K24" s="11">
        <v>739401</v>
      </c>
      <c r="M24" s="11">
        <v>9122244580</v>
      </c>
      <c r="O24" s="11">
        <v>8080796473</v>
      </c>
      <c r="Q24" s="11">
        <v>1041448107</v>
      </c>
    </row>
    <row r="25" spans="1:17" s="18" customFormat="1" ht="18.75" x14ac:dyDescent="0.25">
      <c r="A25" s="18" t="s">
        <v>154</v>
      </c>
      <c r="C25" s="11">
        <v>0</v>
      </c>
      <c r="E25" s="11">
        <v>0</v>
      </c>
      <c r="G25" s="11">
        <v>0</v>
      </c>
      <c r="I25" s="11">
        <v>0</v>
      </c>
      <c r="K25" s="11">
        <v>210000</v>
      </c>
      <c r="M25" s="11">
        <v>19014202133</v>
      </c>
      <c r="O25" s="11">
        <v>18988618100</v>
      </c>
      <c r="Q25" s="11">
        <v>25584033</v>
      </c>
    </row>
    <row r="26" spans="1:17" s="18" customFormat="1" ht="18.75" x14ac:dyDescent="0.25">
      <c r="A26" s="18" t="s">
        <v>171</v>
      </c>
      <c r="C26" s="11">
        <v>0</v>
      </c>
      <c r="E26" s="11">
        <v>0</v>
      </c>
      <c r="G26" s="11">
        <v>0</v>
      </c>
      <c r="I26" s="11">
        <v>0</v>
      </c>
      <c r="K26" s="11">
        <v>300000</v>
      </c>
      <c r="M26" s="11">
        <v>22712996313</v>
      </c>
      <c r="O26" s="11">
        <v>22045334299</v>
      </c>
      <c r="Q26" s="11">
        <v>667662014</v>
      </c>
    </row>
    <row r="27" spans="1:17" s="18" customFormat="1" ht="18.75" x14ac:dyDescent="0.25">
      <c r="A27" s="18" t="s">
        <v>143</v>
      </c>
      <c r="C27" s="11">
        <v>0</v>
      </c>
      <c r="E27" s="11">
        <v>0</v>
      </c>
      <c r="G27" s="11">
        <v>0</v>
      </c>
      <c r="I27" s="11">
        <v>0</v>
      </c>
      <c r="K27" s="11">
        <v>3113237</v>
      </c>
      <c r="M27" s="11">
        <v>24539555779</v>
      </c>
      <c r="O27" s="11">
        <v>18941838631</v>
      </c>
      <c r="Q27" s="11">
        <v>5597717148</v>
      </c>
    </row>
    <row r="28" spans="1:17" s="18" customFormat="1" ht="18.75" x14ac:dyDescent="0.25">
      <c r="A28" s="18" t="s">
        <v>144</v>
      </c>
      <c r="C28" s="11">
        <v>0</v>
      </c>
      <c r="E28" s="11">
        <v>0</v>
      </c>
      <c r="G28" s="11">
        <v>0</v>
      </c>
      <c r="I28" s="11">
        <v>0</v>
      </c>
      <c r="K28" s="11">
        <v>746144</v>
      </c>
      <c r="M28" s="11">
        <v>10425548545</v>
      </c>
      <c r="O28" s="11">
        <v>9851517999</v>
      </c>
      <c r="Q28" s="11">
        <v>574030546</v>
      </c>
    </row>
    <row r="29" spans="1:17" s="18" customFormat="1" ht="18.75" x14ac:dyDescent="0.25">
      <c r="A29" s="18" t="s">
        <v>177</v>
      </c>
      <c r="C29" s="11">
        <v>0</v>
      </c>
      <c r="E29" s="11">
        <v>0</v>
      </c>
      <c r="G29" s="11">
        <v>0</v>
      </c>
      <c r="I29" s="11">
        <v>0</v>
      </c>
      <c r="K29" s="11">
        <v>195</v>
      </c>
      <c r="M29" s="11">
        <v>2876584</v>
      </c>
      <c r="O29" s="11">
        <v>2390964</v>
      </c>
      <c r="Q29" s="11">
        <v>485620</v>
      </c>
    </row>
    <row r="30" spans="1:17" s="18" customFormat="1" ht="18.75" x14ac:dyDescent="0.25">
      <c r="A30" s="18" t="s">
        <v>228</v>
      </c>
      <c r="C30" s="11">
        <v>0</v>
      </c>
      <c r="E30" s="11">
        <v>0</v>
      </c>
      <c r="G30" s="11">
        <v>0</v>
      </c>
      <c r="I30" s="11">
        <v>0</v>
      </c>
      <c r="K30" s="11">
        <v>408586</v>
      </c>
      <c r="M30" s="11">
        <v>4808788953</v>
      </c>
      <c r="O30" s="11">
        <v>6121844038</v>
      </c>
      <c r="Q30" s="11">
        <v>-1313055085</v>
      </c>
    </row>
    <row r="31" spans="1:17" s="18" customFormat="1" ht="18.75" x14ac:dyDescent="0.25">
      <c r="A31" s="18" t="s">
        <v>152</v>
      </c>
      <c r="C31" s="11">
        <v>0</v>
      </c>
      <c r="E31" s="11">
        <v>0</v>
      </c>
      <c r="G31" s="11">
        <v>0</v>
      </c>
      <c r="I31" s="11">
        <v>0</v>
      </c>
      <c r="K31" s="11">
        <v>18942</v>
      </c>
      <c r="M31" s="11">
        <v>1700715835</v>
      </c>
      <c r="O31" s="11">
        <v>1508234434</v>
      </c>
      <c r="Q31" s="11">
        <v>192481401</v>
      </c>
    </row>
    <row r="32" spans="1:17" s="18" customFormat="1" ht="18.75" x14ac:dyDescent="0.25">
      <c r="A32" s="18" t="s">
        <v>190</v>
      </c>
      <c r="C32" s="11">
        <v>0</v>
      </c>
      <c r="E32" s="11">
        <v>0</v>
      </c>
      <c r="G32" s="11">
        <v>0</v>
      </c>
      <c r="I32" s="11">
        <v>0</v>
      </c>
      <c r="K32" s="11">
        <v>100000</v>
      </c>
      <c r="M32" s="11">
        <v>1800433736</v>
      </c>
      <c r="O32" s="11">
        <v>2384700000</v>
      </c>
      <c r="Q32" s="11">
        <v>-584266264</v>
      </c>
    </row>
    <row r="33" spans="1:17" s="18" customFormat="1" ht="18.75" x14ac:dyDescent="0.25">
      <c r="A33" s="18" t="s">
        <v>82</v>
      </c>
      <c r="C33" s="11">
        <v>0</v>
      </c>
      <c r="E33" s="11">
        <v>0</v>
      </c>
      <c r="G33" s="11">
        <v>0</v>
      </c>
      <c r="I33" s="11">
        <v>0</v>
      </c>
      <c r="K33" s="11">
        <v>15492856</v>
      </c>
      <c r="M33" s="11">
        <v>31670540498</v>
      </c>
      <c r="O33" s="11">
        <v>29045670233</v>
      </c>
      <c r="Q33" s="11">
        <v>2624870265</v>
      </c>
    </row>
    <row r="34" spans="1:17" s="18" customFormat="1" ht="18.75" x14ac:dyDescent="0.25">
      <c r="A34" s="18" t="s">
        <v>184</v>
      </c>
      <c r="C34" s="11">
        <v>0</v>
      </c>
      <c r="E34" s="11">
        <v>0</v>
      </c>
      <c r="G34" s="11">
        <v>0</v>
      </c>
      <c r="I34" s="11">
        <v>0</v>
      </c>
      <c r="K34" s="11">
        <v>1100000</v>
      </c>
      <c r="M34" s="11">
        <v>7907599755</v>
      </c>
      <c r="O34" s="11">
        <v>10628303250</v>
      </c>
      <c r="Q34" s="11">
        <v>-2720703495</v>
      </c>
    </row>
    <row r="35" spans="1:17" s="18" customFormat="1" ht="18.75" x14ac:dyDescent="0.25">
      <c r="A35" s="18" t="s">
        <v>95</v>
      </c>
      <c r="C35" s="11">
        <v>0</v>
      </c>
      <c r="E35" s="11">
        <v>0</v>
      </c>
      <c r="G35" s="11">
        <v>0</v>
      </c>
      <c r="I35" s="11">
        <v>0</v>
      </c>
      <c r="K35" s="11">
        <v>8232815</v>
      </c>
      <c r="M35" s="11">
        <v>36436333065</v>
      </c>
      <c r="O35" s="11">
        <v>32768054322</v>
      </c>
      <c r="Q35" s="11">
        <v>3668278743</v>
      </c>
    </row>
    <row r="36" spans="1:17" s="18" customFormat="1" ht="18.75" x14ac:dyDescent="0.25">
      <c r="A36" s="18" t="s">
        <v>79</v>
      </c>
      <c r="C36" s="11">
        <v>0</v>
      </c>
      <c r="E36" s="11">
        <v>0</v>
      </c>
      <c r="G36" s="11">
        <v>0</v>
      </c>
      <c r="I36" s="11">
        <v>0</v>
      </c>
      <c r="K36" s="11">
        <v>1201980</v>
      </c>
      <c r="M36" s="11">
        <v>8889522001</v>
      </c>
      <c r="O36" s="11">
        <v>8292107839</v>
      </c>
      <c r="Q36" s="11">
        <v>597414162</v>
      </c>
    </row>
    <row r="37" spans="1:17" s="18" customFormat="1" ht="18.75" x14ac:dyDescent="0.25">
      <c r="A37" s="18" t="s">
        <v>141</v>
      </c>
      <c r="C37" s="11">
        <v>0</v>
      </c>
      <c r="E37" s="11">
        <v>0</v>
      </c>
      <c r="G37" s="11">
        <v>0</v>
      </c>
      <c r="I37" s="11">
        <v>0</v>
      </c>
      <c r="K37" s="11">
        <v>23597552</v>
      </c>
      <c r="M37" s="11">
        <v>22589331731</v>
      </c>
      <c r="O37" s="11">
        <v>22755499000</v>
      </c>
      <c r="Q37" s="11">
        <v>-166167269</v>
      </c>
    </row>
    <row r="38" spans="1:17" s="18" customFormat="1" ht="18.75" x14ac:dyDescent="0.25">
      <c r="A38" s="18" t="s">
        <v>147</v>
      </c>
      <c r="C38" s="11">
        <v>0</v>
      </c>
      <c r="E38" s="11">
        <v>0</v>
      </c>
      <c r="G38" s="11">
        <v>0</v>
      </c>
      <c r="I38" s="11">
        <v>0</v>
      </c>
      <c r="K38" s="11">
        <v>1000000</v>
      </c>
      <c r="M38" s="11">
        <v>2807784920</v>
      </c>
      <c r="O38" s="11">
        <v>2501319056</v>
      </c>
      <c r="Q38" s="11">
        <v>306465864</v>
      </c>
    </row>
    <row r="39" spans="1:17" s="18" customFormat="1" ht="18.75" x14ac:dyDescent="0.25">
      <c r="A39" s="18" t="s">
        <v>193</v>
      </c>
      <c r="C39" s="11">
        <v>0</v>
      </c>
      <c r="E39" s="11">
        <v>0</v>
      </c>
      <c r="G39" s="11">
        <v>0</v>
      </c>
      <c r="I39" s="11">
        <v>0</v>
      </c>
      <c r="K39" s="11">
        <v>12908209</v>
      </c>
      <c r="M39" s="11">
        <v>48110391688</v>
      </c>
      <c r="O39" s="11">
        <v>48126047268</v>
      </c>
      <c r="Q39" s="11">
        <v>-15655580</v>
      </c>
    </row>
    <row r="40" spans="1:17" s="18" customFormat="1" ht="18.75" x14ac:dyDescent="0.25">
      <c r="A40" s="18" t="s">
        <v>209</v>
      </c>
      <c r="C40" s="11">
        <v>0</v>
      </c>
      <c r="E40" s="11">
        <v>0</v>
      </c>
      <c r="G40" s="11">
        <v>0</v>
      </c>
      <c r="I40" s="11">
        <v>0</v>
      </c>
      <c r="K40" s="11">
        <v>612370</v>
      </c>
      <c r="M40" s="11">
        <v>2386088979</v>
      </c>
      <c r="O40" s="11">
        <v>2744473303</v>
      </c>
      <c r="Q40" s="11">
        <v>-358384324</v>
      </c>
    </row>
    <row r="41" spans="1:17" s="18" customFormat="1" ht="18.75" x14ac:dyDescent="0.25">
      <c r="A41" s="18" t="s">
        <v>146</v>
      </c>
      <c r="C41" s="11">
        <v>0</v>
      </c>
      <c r="E41" s="11">
        <v>0</v>
      </c>
      <c r="G41" s="11">
        <v>0</v>
      </c>
      <c r="I41" s="11">
        <v>0</v>
      </c>
      <c r="K41" s="11">
        <v>770731</v>
      </c>
      <c r="M41" s="11">
        <v>11870275038</v>
      </c>
      <c r="O41" s="11">
        <v>10341993271</v>
      </c>
      <c r="Q41" s="11">
        <v>1528281767</v>
      </c>
    </row>
    <row r="42" spans="1:17" s="18" customFormat="1" ht="18.75" x14ac:dyDescent="0.25">
      <c r="A42" s="18" t="s">
        <v>87</v>
      </c>
      <c r="C42" s="11">
        <v>0</v>
      </c>
      <c r="E42" s="11">
        <v>0</v>
      </c>
      <c r="G42" s="11">
        <v>0</v>
      </c>
      <c r="I42" s="11">
        <v>0</v>
      </c>
      <c r="K42" s="11">
        <v>2193831</v>
      </c>
      <c r="M42" s="11">
        <v>77158192251</v>
      </c>
      <c r="O42" s="11">
        <v>85857218267</v>
      </c>
      <c r="Q42" s="11">
        <v>-8699026016</v>
      </c>
    </row>
    <row r="43" spans="1:17" s="18" customFormat="1" ht="18.75" x14ac:dyDescent="0.25">
      <c r="A43" s="18" t="s">
        <v>80</v>
      </c>
      <c r="C43" s="11">
        <v>0</v>
      </c>
      <c r="E43" s="11">
        <v>0</v>
      </c>
      <c r="G43" s="11">
        <v>0</v>
      </c>
      <c r="I43" s="11">
        <v>0</v>
      </c>
      <c r="K43" s="11">
        <v>2400001</v>
      </c>
      <c r="M43" s="11">
        <v>9535722964</v>
      </c>
      <c r="O43" s="11">
        <v>8752475809</v>
      </c>
      <c r="Q43" s="11">
        <v>783247155</v>
      </c>
    </row>
    <row r="44" spans="1:17" s="18" customFormat="1" ht="18.75" x14ac:dyDescent="0.25">
      <c r="A44" s="18" t="s">
        <v>94</v>
      </c>
      <c r="C44" s="11">
        <v>0</v>
      </c>
      <c r="E44" s="11">
        <v>0</v>
      </c>
      <c r="G44" s="11">
        <v>0</v>
      </c>
      <c r="I44" s="11">
        <v>0</v>
      </c>
      <c r="K44" s="11">
        <v>1357706</v>
      </c>
      <c r="M44" s="11">
        <v>34983621606</v>
      </c>
      <c r="O44" s="11">
        <v>27302967342</v>
      </c>
      <c r="Q44" s="11">
        <v>7680654264</v>
      </c>
    </row>
    <row r="45" spans="1:17" s="18" customFormat="1" ht="18.75" x14ac:dyDescent="0.25">
      <c r="A45" s="18" t="s">
        <v>133</v>
      </c>
      <c r="C45" s="11">
        <v>0</v>
      </c>
      <c r="E45" s="11">
        <v>0</v>
      </c>
      <c r="G45" s="11">
        <v>0</v>
      </c>
      <c r="I45" s="11">
        <v>0</v>
      </c>
      <c r="K45" s="11">
        <v>1124000</v>
      </c>
      <c r="M45" s="11">
        <v>7636451257</v>
      </c>
      <c r="O45" s="11">
        <v>9631231164</v>
      </c>
      <c r="Q45" s="11">
        <v>-1994779907</v>
      </c>
    </row>
    <row r="46" spans="1:17" s="18" customFormat="1" ht="18.75" x14ac:dyDescent="0.25">
      <c r="A46" s="18" t="s">
        <v>131</v>
      </c>
      <c r="C46" s="11">
        <v>0</v>
      </c>
      <c r="E46" s="11">
        <v>0</v>
      </c>
      <c r="G46" s="11">
        <v>0</v>
      </c>
      <c r="I46" s="11">
        <v>0</v>
      </c>
      <c r="K46" s="11">
        <v>4299962</v>
      </c>
      <c r="M46" s="11">
        <v>54424181731</v>
      </c>
      <c r="O46" s="11">
        <v>41536034255</v>
      </c>
      <c r="Q46" s="11">
        <v>12888147476</v>
      </c>
    </row>
    <row r="47" spans="1:17" s="18" customFormat="1" ht="18.75" x14ac:dyDescent="0.25">
      <c r="A47" s="18" t="s">
        <v>102</v>
      </c>
      <c r="C47" s="11">
        <v>0</v>
      </c>
      <c r="E47" s="11">
        <v>0</v>
      </c>
      <c r="G47" s="11">
        <v>0</v>
      </c>
      <c r="I47" s="11">
        <v>0</v>
      </c>
      <c r="K47" s="11">
        <v>10000000</v>
      </c>
      <c r="M47" s="11">
        <v>130776155586</v>
      </c>
      <c r="O47" s="11">
        <v>122791350344</v>
      </c>
      <c r="Q47" s="11">
        <v>7984805242</v>
      </c>
    </row>
    <row r="48" spans="1:17" s="18" customFormat="1" ht="18.75" x14ac:dyDescent="0.25">
      <c r="A48" s="18" t="s">
        <v>89</v>
      </c>
      <c r="C48" s="11">
        <v>0</v>
      </c>
      <c r="E48" s="11">
        <v>0</v>
      </c>
      <c r="G48" s="11">
        <v>0</v>
      </c>
      <c r="I48" s="11">
        <v>0</v>
      </c>
      <c r="K48" s="11">
        <v>3560000</v>
      </c>
      <c r="M48" s="11">
        <v>22837400000</v>
      </c>
      <c r="O48" s="11">
        <v>22837400000</v>
      </c>
      <c r="Q48" s="11">
        <v>0</v>
      </c>
    </row>
    <row r="49" spans="1:17" s="18" customFormat="1" ht="18.75" x14ac:dyDescent="0.25">
      <c r="A49" s="18" t="s">
        <v>185</v>
      </c>
      <c r="C49" s="11">
        <v>0</v>
      </c>
      <c r="E49" s="11">
        <v>0</v>
      </c>
      <c r="G49" s="11">
        <v>0</v>
      </c>
      <c r="I49" s="11">
        <v>0</v>
      </c>
      <c r="K49" s="11">
        <v>1100000</v>
      </c>
      <c r="M49" s="11">
        <v>10170565863</v>
      </c>
      <c r="O49" s="11">
        <v>12753326789</v>
      </c>
      <c r="Q49" s="11">
        <v>-2582760926</v>
      </c>
    </row>
    <row r="50" spans="1:17" s="18" customFormat="1" ht="18.75" x14ac:dyDescent="0.25">
      <c r="A50" s="18" t="s">
        <v>145</v>
      </c>
      <c r="C50" s="11">
        <v>0</v>
      </c>
      <c r="E50" s="11">
        <v>0</v>
      </c>
      <c r="G50" s="11">
        <v>0</v>
      </c>
      <c r="I50" s="11">
        <v>0</v>
      </c>
      <c r="K50" s="11">
        <v>21179750</v>
      </c>
      <c r="M50" s="11">
        <v>30904762772</v>
      </c>
      <c r="O50" s="11">
        <v>26063920572</v>
      </c>
      <c r="Q50" s="11">
        <v>4840842200</v>
      </c>
    </row>
    <row r="51" spans="1:17" s="18" customFormat="1" ht="18.75" x14ac:dyDescent="0.25">
      <c r="A51" s="18" t="s">
        <v>101</v>
      </c>
      <c r="C51" s="11">
        <v>0</v>
      </c>
      <c r="E51" s="11">
        <v>0</v>
      </c>
      <c r="G51" s="11">
        <v>0</v>
      </c>
      <c r="I51" s="11">
        <v>0</v>
      </c>
      <c r="K51" s="11">
        <v>1424498</v>
      </c>
      <c r="M51" s="11">
        <v>7112402167</v>
      </c>
      <c r="O51" s="11">
        <v>4855540298</v>
      </c>
      <c r="Q51" s="11">
        <v>2256861869</v>
      </c>
    </row>
    <row r="52" spans="1:17" s="18" customFormat="1" ht="18.75" x14ac:dyDescent="0.25">
      <c r="A52" s="18" t="s">
        <v>207</v>
      </c>
      <c r="C52" s="11">
        <v>0</v>
      </c>
      <c r="E52" s="11">
        <v>0</v>
      </c>
      <c r="G52" s="11">
        <v>0</v>
      </c>
      <c r="I52" s="11">
        <v>0</v>
      </c>
      <c r="K52" s="11">
        <v>9696409</v>
      </c>
      <c r="M52" s="11">
        <v>97711782358</v>
      </c>
      <c r="O52" s="11">
        <v>98093518350</v>
      </c>
      <c r="Q52" s="11">
        <v>-381735992</v>
      </c>
    </row>
    <row r="53" spans="1:17" s="18" customFormat="1" ht="18.75" x14ac:dyDescent="0.25">
      <c r="A53" s="18" t="s">
        <v>97</v>
      </c>
      <c r="C53" s="11">
        <v>0</v>
      </c>
      <c r="E53" s="11">
        <v>0</v>
      </c>
      <c r="G53" s="11">
        <v>0</v>
      </c>
      <c r="I53" s="11">
        <v>0</v>
      </c>
      <c r="K53" s="11">
        <v>8160324</v>
      </c>
      <c r="M53" s="11">
        <v>123612776236</v>
      </c>
      <c r="O53" s="11">
        <v>132494276963</v>
      </c>
      <c r="Q53" s="11">
        <v>-8881500727</v>
      </c>
    </row>
    <row r="54" spans="1:17" s="18" customFormat="1" ht="18.75" x14ac:dyDescent="0.25">
      <c r="A54" s="18" t="s">
        <v>138</v>
      </c>
      <c r="C54" s="11">
        <v>0</v>
      </c>
      <c r="E54" s="11">
        <v>0</v>
      </c>
      <c r="G54" s="11">
        <v>0</v>
      </c>
      <c r="I54" s="11">
        <v>0</v>
      </c>
      <c r="K54" s="11">
        <v>400000</v>
      </c>
      <c r="M54" s="11">
        <v>1604794371</v>
      </c>
      <c r="O54" s="11">
        <v>1359733926</v>
      </c>
      <c r="Q54" s="11">
        <v>245060445</v>
      </c>
    </row>
    <row r="55" spans="1:17" s="18" customFormat="1" ht="18.75" x14ac:dyDescent="0.25">
      <c r="A55" s="18" t="s">
        <v>136</v>
      </c>
      <c r="C55" s="11">
        <v>0</v>
      </c>
      <c r="E55" s="11">
        <v>0</v>
      </c>
      <c r="G55" s="11">
        <v>0</v>
      </c>
      <c r="I55" s="11">
        <v>0</v>
      </c>
      <c r="K55" s="11">
        <v>325402</v>
      </c>
      <c r="M55" s="11">
        <v>7327519041</v>
      </c>
      <c r="O55" s="11">
        <v>8070473159</v>
      </c>
      <c r="Q55" s="11">
        <v>-742954118</v>
      </c>
    </row>
    <row r="56" spans="1:17" s="18" customFormat="1" ht="18.75" x14ac:dyDescent="0.25">
      <c r="A56" s="18" t="s">
        <v>180</v>
      </c>
      <c r="C56" s="11">
        <v>0</v>
      </c>
      <c r="E56" s="11">
        <v>0</v>
      </c>
      <c r="G56" s="11">
        <v>0</v>
      </c>
      <c r="I56" s="11">
        <v>0</v>
      </c>
      <c r="K56" s="11">
        <v>500000</v>
      </c>
      <c r="M56" s="11">
        <v>3083473043</v>
      </c>
      <c r="O56" s="11">
        <v>4218911470</v>
      </c>
      <c r="Q56" s="11">
        <v>-1135438427</v>
      </c>
    </row>
    <row r="57" spans="1:17" s="18" customFormat="1" ht="18.75" x14ac:dyDescent="0.25">
      <c r="A57" s="18" t="s">
        <v>149</v>
      </c>
      <c r="C57" s="11">
        <v>0</v>
      </c>
      <c r="E57" s="11">
        <v>0</v>
      </c>
      <c r="G57" s="11">
        <v>0</v>
      </c>
      <c r="I57" s="11">
        <v>0</v>
      </c>
      <c r="K57" s="11">
        <v>1275000</v>
      </c>
      <c r="M57" s="11">
        <v>51583199458</v>
      </c>
      <c r="O57" s="11">
        <v>47830682093</v>
      </c>
      <c r="Q57" s="11">
        <v>3752517365</v>
      </c>
    </row>
    <row r="58" spans="1:17" s="18" customFormat="1" ht="18.75" x14ac:dyDescent="0.25">
      <c r="A58" s="18" t="s">
        <v>99</v>
      </c>
      <c r="C58" s="11">
        <v>0</v>
      </c>
      <c r="E58" s="11">
        <v>0</v>
      </c>
      <c r="G58" s="11">
        <v>0</v>
      </c>
      <c r="I58" s="11">
        <v>0</v>
      </c>
      <c r="K58" s="11">
        <v>10000001</v>
      </c>
      <c r="M58" s="11">
        <v>112629241227</v>
      </c>
      <c r="O58" s="11">
        <v>95627615278</v>
      </c>
      <c r="Q58" s="11">
        <v>17001625949</v>
      </c>
    </row>
    <row r="59" spans="1:17" s="18" customFormat="1" ht="18.75" x14ac:dyDescent="0.25">
      <c r="A59" s="18" t="s">
        <v>245</v>
      </c>
      <c r="C59" s="11">
        <v>0</v>
      </c>
      <c r="E59" s="11">
        <v>0</v>
      </c>
      <c r="G59" s="11">
        <v>0</v>
      </c>
      <c r="I59" s="11">
        <v>0</v>
      </c>
      <c r="K59" s="11">
        <v>372000</v>
      </c>
      <c r="M59" s="11">
        <v>949753636</v>
      </c>
      <c r="O59" s="11">
        <v>2654964000</v>
      </c>
      <c r="Q59" s="11">
        <v>-1705210364</v>
      </c>
    </row>
    <row r="60" spans="1:17" s="18" customFormat="1" ht="18.75" x14ac:dyDescent="0.25">
      <c r="A60" s="18" t="s">
        <v>168</v>
      </c>
      <c r="C60" s="11">
        <v>0</v>
      </c>
      <c r="E60" s="11">
        <v>0</v>
      </c>
      <c r="G60" s="11">
        <v>0</v>
      </c>
      <c r="I60" s="11">
        <v>0</v>
      </c>
      <c r="K60" s="11">
        <v>5511561</v>
      </c>
      <c r="M60" s="11">
        <v>28916985593</v>
      </c>
      <c r="O60" s="11">
        <v>27118267722</v>
      </c>
      <c r="Q60" s="11">
        <v>1798717871</v>
      </c>
    </row>
    <row r="61" spans="1:17" s="18" customFormat="1" ht="18.75" x14ac:dyDescent="0.25">
      <c r="A61" s="18" t="s">
        <v>100</v>
      </c>
      <c r="C61" s="11">
        <v>0</v>
      </c>
      <c r="E61" s="11">
        <v>0</v>
      </c>
      <c r="G61" s="11">
        <v>0</v>
      </c>
      <c r="I61" s="11">
        <v>0</v>
      </c>
      <c r="K61" s="11">
        <v>1092050</v>
      </c>
      <c r="M61" s="11">
        <v>11088092884</v>
      </c>
      <c r="O61" s="11">
        <v>11951582156</v>
      </c>
      <c r="Q61" s="11">
        <v>-863489272</v>
      </c>
    </row>
    <row r="62" spans="1:17" s="18" customFormat="1" ht="18.75" x14ac:dyDescent="0.25">
      <c r="A62" s="18" t="s">
        <v>227</v>
      </c>
      <c r="C62" s="11">
        <v>0</v>
      </c>
      <c r="E62" s="11">
        <v>0</v>
      </c>
      <c r="G62" s="11">
        <v>0</v>
      </c>
      <c r="I62" s="11">
        <v>0</v>
      </c>
      <c r="K62" s="11">
        <v>2536924</v>
      </c>
      <c r="M62" s="11">
        <v>41625848992</v>
      </c>
      <c r="O62" s="11">
        <v>41625848992</v>
      </c>
      <c r="Q62" s="11">
        <v>0</v>
      </c>
    </row>
    <row r="63" spans="1:17" s="18" customFormat="1" ht="18.75" x14ac:dyDescent="0.25">
      <c r="A63" s="18" t="s">
        <v>189</v>
      </c>
      <c r="C63" s="11">
        <v>0</v>
      </c>
      <c r="E63" s="11">
        <v>0</v>
      </c>
      <c r="G63" s="11">
        <v>0</v>
      </c>
      <c r="I63" s="11">
        <v>0</v>
      </c>
      <c r="K63" s="11">
        <v>2035544</v>
      </c>
      <c r="M63" s="11">
        <v>10784895382</v>
      </c>
      <c r="O63" s="11">
        <v>10463787197</v>
      </c>
      <c r="Q63" s="11">
        <v>321108185</v>
      </c>
    </row>
    <row r="64" spans="1:17" s="18" customFormat="1" ht="18.75" x14ac:dyDescent="0.25">
      <c r="A64" s="18" t="s">
        <v>137</v>
      </c>
      <c r="C64" s="11">
        <v>0</v>
      </c>
      <c r="E64" s="11">
        <v>0</v>
      </c>
      <c r="G64" s="11">
        <v>0</v>
      </c>
      <c r="I64" s="11">
        <v>0</v>
      </c>
      <c r="K64" s="11">
        <v>3065690</v>
      </c>
      <c r="M64" s="11">
        <v>20539807323</v>
      </c>
      <c r="O64" s="11">
        <v>19012984388</v>
      </c>
      <c r="Q64" s="11">
        <v>1526822935</v>
      </c>
    </row>
    <row r="65" spans="1:17" s="18" customFormat="1" ht="18.75" x14ac:dyDescent="0.25">
      <c r="A65" s="18" t="s">
        <v>151</v>
      </c>
      <c r="C65" s="11">
        <v>0</v>
      </c>
      <c r="E65" s="11">
        <v>0</v>
      </c>
      <c r="G65" s="11">
        <v>0</v>
      </c>
      <c r="I65" s="11">
        <v>0</v>
      </c>
      <c r="K65" s="11">
        <v>5760000</v>
      </c>
      <c r="M65" s="11">
        <v>11700763923</v>
      </c>
      <c r="O65" s="11">
        <v>10835803232</v>
      </c>
      <c r="Q65" s="11">
        <v>864960691</v>
      </c>
    </row>
    <row r="66" spans="1:17" s="18" customFormat="1" ht="18.75" x14ac:dyDescent="0.25">
      <c r="A66" s="18" t="s">
        <v>103</v>
      </c>
      <c r="C66" s="11">
        <v>0</v>
      </c>
      <c r="E66" s="11">
        <v>0</v>
      </c>
      <c r="G66" s="11">
        <v>0</v>
      </c>
      <c r="I66" s="11">
        <v>0</v>
      </c>
      <c r="K66" s="11">
        <v>16000000</v>
      </c>
      <c r="M66" s="11">
        <v>222863612224</v>
      </c>
      <c r="O66" s="11">
        <v>200241432000</v>
      </c>
      <c r="Q66" s="11">
        <v>22622180224</v>
      </c>
    </row>
    <row r="67" spans="1:17" s="18" customFormat="1" ht="18.75" x14ac:dyDescent="0.25">
      <c r="A67" s="18" t="s">
        <v>148</v>
      </c>
      <c r="C67" s="11">
        <v>0</v>
      </c>
      <c r="E67" s="11">
        <v>0</v>
      </c>
      <c r="G67" s="11">
        <v>0</v>
      </c>
      <c r="I67" s="11">
        <v>0</v>
      </c>
      <c r="K67" s="11">
        <v>610636</v>
      </c>
      <c r="M67" s="11">
        <v>23855207059</v>
      </c>
      <c r="O67" s="11">
        <v>22228629983</v>
      </c>
      <c r="Q67" s="11">
        <v>1626577076</v>
      </c>
    </row>
    <row r="68" spans="1:17" s="18" customFormat="1" ht="18.75" x14ac:dyDescent="0.25">
      <c r="A68" s="18" t="s">
        <v>139</v>
      </c>
      <c r="C68" s="11">
        <v>0</v>
      </c>
      <c r="E68" s="11">
        <v>0</v>
      </c>
      <c r="G68" s="11">
        <v>0</v>
      </c>
      <c r="I68" s="11">
        <v>0</v>
      </c>
      <c r="K68" s="11">
        <v>1150000</v>
      </c>
      <c r="M68" s="11">
        <v>23192307342</v>
      </c>
      <c r="O68" s="11">
        <v>18772420152</v>
      </c>
      <c r="Q68" s="11">
        <v>4419887190</v>
      </c>
    </row>
    <row r="69" spans="1:17" s="18" customFormat="1" ht="18.75" x14ac:dyDescent="0.25">
      <c r="A69" s="18" t="s">
        <v>173</v>
      </c>
      <c r="C69" s="11">
        <v>0</v>
      </c>
      <c r="E69" s="11">
        <v>0</v>
      </c>
      <c r="G69" s="11">
        <v>0</v>
      </c>
      <c r="I69" s="11">
        <v>0</v>
      </c>
      <c r="K69" s="11">
        <v>472026</v>
      </c>
      <c r="M69" s="11">
        <v>10881195554</v>
      </c>
      <c r="O69" s="11">
        <v>11585607535</v>
      </c>
      <c r="Q69" s="11">
        <v>-704411981</v>
      </c>
    </row>
    <row r="70" spans="1:17" s="18" customFormat="1" ht="18.75" x14ac:dyDescent="0.25">
      <c r="A70" s="18" t="s">
        <v>90</v>
      </c>
      <c r="C70" s="11">
        <v>0</v>
      </c>
      <c r="E70" s="11">
        <v>0</v>
      </c>
      <c r="G70" s="11">
        <v>0</v>
      </c>
      <c r="I70" s="11">
        <v>0</v>
      </c>
      <c r="K70" s="11">
        <v>3662032</v>
      </c>
      <c r="M70" s="11">
        <v>60715912267</v>
      </c>
      <c r="O70" s="11">
        <v>48051206504</v>
      </c>
      <c r="Q70" s="11">
        <v>12664705763</v>
      </c>
    </row>
    <row r="71" spans="1:17" s="18" customFormat="1" ht="18.75" x14ac:dyDescent="0.25">
      <c r="A71" s="18" t="s">
        <v>169</v>
      </c>
      <c r="C71" s="11">
        <v>0</v>
      </c>
      <c r="E71" s="11">
        <v>0</v>
      </c>
      <c r="G71" s="11">
        <v>0</v>
      </c>
      <c r="I71" s="11">
        <v>0</v>
      </c>
      <c r="K71" s="11">
        <v>801014</v>
      </c>
      <c r="M71" s="11">
        <v>13324342888</v>
      </c>
      <c r="O71" s="11">
        <v>15125985515</v>
      </c>
      <c r="Q71" s="11">
        <v>-1801642627</v>
      </c>
    </row>
    <row r="72" spans="1:17" s="18" customFormat="1" ht="18.75" x14ac:dyDescent="0.25">
      <c r="A72" s="18" t="s">
        <v>104</v>
      </c>
      <c r="C72" s="11">
        <v>0</v>
      </c>
      <c r="E72" s="11">
        <v>0</v>
      </c>
      <c r="G72" s="11">
        <v>0</v>
      </c>
      <c r="I72" s="11">
        <v>0</v>
      </c>
      <c r="K72" s="11">
        <v>8030181</v>
      </c>
      <c r="M72" s="11">
        <v>154861144238</v>
      </c>
      <c r="O72" s="11">
        <v>119388596723</v>
      </c>
      <c r="Q72" s="11">
        <v>35472547515</v>
      </c>
    </row>
    <row r="73" spans="1:17" s="18" customFormat="1" ht="18.75" x14ac:dyDescent="0.25">
      <c r="A73" s="18" t="s">
        <v>130</v>
      </c>
      <c r="C73" s="11">
        <v>0</v>
      </c>
      <c r="E73" s="11">
        <v>0</v>
      </c>
      <c r="G73" s="11">
        <v>0</v>
      </c>
      <c r="I73" s="11">
        <v>0</v>
      </c>
      <c r="K73" s="11">
        <v>440241</v>
      </c>
      <c r="M73" s="11">
        <v>3088363468</v>
      </c>
      <c r="O73" s="11">
        <v>2940816945</v>
      </c>
      <c r="Q73" s="11">
        <v>147546523</v>
      </c>
    </row>
    <row r="74" spans="1:17" s="18" customFormat="1" ht="18.75" x14ac:dyDescent="0.25">
      <c r="A74" s="18" t="s">
        <v>179</v>
      </c>
      <c r="C74" s="11">
        <v>0</v>
      </c>
      <c r="E74" s="11">
        <v>0</v>
      </c>
      <c r="G74" s="11">
        <v>0</v>
      </c>
      <c r="I74" s="11">
        <v>0</v>
      </c>
      <c r="K74" s="11">
        <v>740458</v>
      </c>
      <c r="M74" s="11">
        <v>7187420620</v>
      </c>
      <c r="O74" s="11">
        <v>9632434343</v>
      </c>
      <c r="Q74" s="11">
        <v>-2445013723</v>
      </c>
    </row>
    <row r="75" spans="1:17" s="18" customFormat="1" ht="18.75" x14ac:dyDescent="0.25">
      <c r="A75" s="18" t="s">
        <v>84</v>
      </c>
      <c r="C75" s="11">
        <v>0</v>
      </c>
      <c r="E75" s="11">
        <v>0</v>
      </c>
      <c r="G75" s="11">
        <v>0</v>
      </c>
      <c r="I75" s="11">
        <v>0</v>
      </c>
      <c r="K75" s="11">
        <v>1163718</v>
      </c>
      <c r="M75" s="11">
        <v>109241793974</v>
      </c>
      <c r="O75" s="11">
        <v>84041075237</v>
      </c>
      <c r="Q75" s="11">
        <v>25200718737</v>
      </c>
    </row>
    <row r="76" spans="1:17" s="18" customFormat="1" ht="18.75" x14ac:dyDescent="0.25">
      <c r="A76" s="18" t="s">
        <v>128</v>
      </c>
      <c r="C76" s="11">
        <v>0</v>
      </c>
      <c r="E76" s="11">
        <v>0</v>
      </c>
      <c r="G76" s="11">
        <v>0</v>
      </c>
      <c r="I76" s="11">
        <v>0</v>
      </c>
      <c r="K76" s="11">
        <v>942460</v>
      </c>
      <c r="M76" s="11">
        <v>3538522523</v>
      </c>
      <c r="O76" s="11">
        <v>4197984787</v>
      </c>
      <c r="Q76" s="11">
        <v>-659462264</v>
      </c>
    </row>
    <row r="77" spans="1:17" s="18" customFormat="1" ht="18.75" x14ac:dyDescent="0.25">
      <c r="A77" s="18" t="s">
        <v>216</v>
      </c>
      <c r="C77" s="11">
        <v>0</v>
      </c>
      <c r="E77" s="11">
        <v>0</v>
      </c>
      <c r="G77" s="11">
        <v>0</v>
      </c>
      <c r="I77" s="11">
        <v>0</v>
      </c>
      <c r="K77" s="11">
        <v>1800</v>
      </c>
      <c r="M77" s="11">
        <v>1800000000</v>
      </c>
      <c r="O77" s="11">
        <v>1771250977</v>
      </c>
      <c r="Q77" s="11">
        <v>28749023</v>
      </c>
    </row>
    <row r="78" spans="1:17" s="18" customFormat="1" ht="18.75" x14ac:dyDescent="0.25">
      <c r="A78" s="18" t="s">
        <v>118</v>
      </c>
      <c r="C78" s="11">
        <v>0</v>
      </c>
      <c r="E78" s="11">
        <v>0</v>
      </c>
      <c r="G78" s="11">
        <v>0</v>
      </c>
      <c r="I78" s="11">
        <v>0</v>
      </c>
      <c r="K78" s="11">
        <v>48700</v>
      </c>
      <c r="M78" s="11">
        <v>48700000000</v>
      </c>
      <c r="O78" s="11">
        <v>48657195514</v>
      </c>
      <c r="Q78" s="11">
        <v>42804486</v>
      </c>
    </row>
    <row r="79" spans="1:17" s="18" customFormat="1" ht="18.75" x14ac:dyDescent="0.25">
      <c r="A79" s="18" t="s">
        <v>213</v>
      </c>
      <c r="C79" s="11">
        <v>0</v>
      </c>
      <c r="E79" s="11">
        <v>0</v>
      </c>
      <c r="G79" s="11">
        <v>0</v>
      </c>
      <c r="I79" s="11">
        <v>0</v>
      </c>
      <c r="K79" s="11">
        <v>2800</v>
      </c>
      <c r="M79" s="11">
        <v>2582307887</v>
      </c>
      <c r="O79" s="11">
        <v>2545661317</v>
      </c>
      <c r="Q79" s="11">
        <v>36646570</v>
      </c>
    </row>
    <row r="80" spans="1:17" s="18" customFormat="1" ht="18.75" x14ac:dyDescent="0.25">
      <c r="A80" s="18" t="s">
        <v>215</v>
      </c>
      <c r="C80" s="11">
        <v>0</v>
      </c>
      <c r="E80" s="11">
        <v>0</v>
      </c>
      <c r="G80" s="11">
        <v>0</v>
      </c>
      <c r="I80" s="11">
        <v>0</v>
      </c>
      <c r="K80" s="11">
        <v>17600</v>
      </c>
      <c r="M80" s="11">
        <v>17600000000</v>
      </c>
      <c r="O80" s="11">
        <v>17148656622</v>
      </c>
      <c r="Q80" s="11">
        <v>451343378</v>
      </c>
    </row>
    <row r="81" spans="1:17" ht="19.5" thickBot="1" x14ac:dyDescent="0.5">
      <c r="A81" s="3" t="s">
        <v>13</v>
      </c>
      <c r="C81" s="14">
        <f>SUM(C4:C80)</f>
        <v>24748692</v>
      </c>
      <c r="E81" s="14">
        <f>SUM(E4:E80)</f>
        <v>282933607086</v>
      </c>
      <c r="G81" s="14">
        <f>SUM(G4:G80)</f>
        <v>274532772398</v>
      </c>
      <c r="I81" s="14">
        <f>SUM(I4:I80)</f>
        <v>8400834688</v>
      </c>
      <c r="K81" s="14">
        <f>SUM(K4:K80)</f>
        <v>311436958</v>
      </c>
      <c r="M81" s="14">
        <f>SUM(M4:M80)</f>
        <v>3150847062468</v>
      </c>
      <c r="O81" s="3">
        <f>SUM(O4:O80)</f>
        <v>2907785804524</v>
      </c>
      <c r="Q81" s="14">
        <f>SUM(Q4:Q80)</f>
        <v>243061257944</v>
      </c>
    </row>
    <row r="82" spans="1:17" ht="18.75" thickTop="1" x14ac:dyDescent="0.45">
      <c r="O82" s="25"/>
    </row>
    <row r="83" spans="1:17" ht="18.75" x14ac:dyDescent="0.45">
      <c r="A83" s="52" t="s">
        <v>65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53"/>
    </row>
  </sheetData>
  <mergeCells count="4">
    <mergeCell ref="A83:Q83"/>
    <mergeCell ref="A1:Q1"/>
    <mergeCell ref="C2:I2"/>
    <mergeCell ref="K2:Q2"/>
  </mergeCells>
  <pageMargins left="0.39370078740157483" right="0.39370078740157483" top="1.1417322834645669" bottom="0.39370078740157483" header="0.31496062992125984" footer="0"/>
  <pageSetup paperSize="9" scale="7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1401/07/30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7"/>
  <sheetViews>
    <sheetView rightToLeft="1" view="pageLayout" topLeftCell="A82" zoomScale="85" zoomScaleNormal="100" zoomScalePageLayoutView="85" workbookViewId="0">
      <selection activeCell="C99" sqref="C99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" style="12" bestFit="1" customWidth="1"/>
    <col min="4" max="4" width="1.42578125" style="12" customWidth="1"/>
    <col min="5" max="5" width="18.28515625" style="12" bestFit="1" customWidth="1"/>
    <col min="6" max="6" width="1.42578125" style="12" customWidth="1"/>
    <col min="7" max="7" width="16.7109375" style="12" bestFit="1" customWidth="1"/>
    <col min="8" max="8" width="1.42578125" style="12" customWidth="1"/>
    <col min="9" max="9" width="18.285156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8.140625" style="12" bestFit="1" customWidth="1"/>
    <col min="16" max="16" width="1.42578125" style="12" customWidth="1"/>
    <col min="17" max="17" width="17.7109375" style="12" bestFit="1" customWidth="1"/>
    <col min="18" max="18" width="1.42578125" style="12" customWidth="1"/>
    <col min="19" max="19" width="18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4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5" t="s">
        <v>53</v>
      </c>
      <c r="D2" s="55"/>
      <c r="E2" s="55"/>
      <c r="F2" s="55"/>
      <c r="G2" s="55"/>
      <c r="H2" s="55"/>
      <c r="I2" s="55"/>
      <c r="J2" s="55"/>
      <c r="K2" s="55"/>
      <c r="M2" s="35" t="s">
        <v>268</v>
      </c>
      <c r="N2" s="55"/>
      <c r="O2" s="55"/>
      <c r="P2" s="55"/>
      <c r="Q2" s="55"/>
      <c r="R2" s="55"/>
      <c r="S2" s="55"/>
      <c r="T2" s="55"/>
      <c r="U2" s="55"/>
    </row>
    <row r="3" spans="1:21" ht="39" customHeight="1" x14ac:dyDescent="0.25">
      <c r="A3" s="2" t="s">
        <v>68</v>
      </c>
      <c r="C3" s="8" t="s">
        <v>51</v>
      </c>
      <c r="E3" s="8" t="s">
        <v>69</v>
      </c>
      <c r="G3" s="8" t="s">
        <v>70</v>
      </c>
      <c r="I3" s="8" t="s">
        <v>71</v>
      </c>
      <c r="K3" s="19" t="s">
        <v>72</v>
      </c>
      <c r="M3" s="8" t="s">
        <v>51</v>
      </c>
      <c r="O3" s="8" t="s">
        <v>69</v>
      </c>
      <c r="Q3" s="8" t="s">
        <v>70</v>
      </c>
      <c r="S3" s="8" t="s">
        <v>71</v>
      </c>
      <c r="U3" s="19" t="s">
        <v>72</v>
      </c>
    </row>
    <row r="4" spans="1:21" s="18" customFormat="1" ht="18.75" x14ac:dyDescent="0.25">
      <c r="A4" s="18" t="s">
        <v>92</v>
      </c>
      <c r="C4" s="11">
        <v>0</v>
      </c>
      <c r="E4" s="11">
        <v>675147301</v>
      </c>
      <c r="G4" s="11">
        <v>330387486</v>
      </c>
      <c r="I4" s="11">
        <v>1005534787</v>
      </c>
      <c r="K4" s="6">
        <v>3.8E-3</v>
      </c>
      <c r="M4" s="11">
        <v>1339200000</v>
      </c>
      <c r="O4" s="11">
        <v>517655244</v>
      </c>
      <c r="Q4" s="11">
        <v>405053192</v>
      </c>
      <c r="S4" s="11">
        <f>Q4+O4+M4</f>
        <v>2261908436</v>
      </c>
      <c r="U4" s="6">
        <v>3.7000000000000002E-3</v>
      </c>
    </row>
    <row r="5" spans="1:21" s="18" customFormat="1" ht="18.75" x14ac:dyDescent="0.25">
      <c r="A5" s="18" t="s">
        <v>98</v>
      </c>
      <c r="C5" s="11">
        <v>0</v>
      </c>
      <c r="E5" s="11">
        <v>5220627082</v>
      </c>
      <c r="G5" s="11">
        <v>-1702074004</v>
      </c>
      <c r="I5" s="11">
        <v>3518553078</v>
      </c>
      <c r="K5" s="6">
        <v>1.32E-2</v>
      </c>
      <c r="M5" s="11">
        <v>6675652830</v>
      </c>
      <c r="O5" s="11">
        <v>-36910021608</v>
      </c>
      <c r="Q5" s="11">
        <v>-1702074004</v>
      </c>
      <c r="S5" s="11">
        <f t="shared" ref="S5:S68" si="0">Q5+O5+M5</f>
        <v>-31936442782</v>
      </c>
      <c r="U5" s="6">
        <v>-5.2900000000000003E-2</v>
      </c>
    </row>
    <row r="6" spans="1:21" s="18" customFormat="1" ht="18.75" x14ac:dyDescent="0.25">
      <c r="A6" s="18" t="s">
        <v>129</v>
      </c>
      <c r="C6" s="11">
        <v>0</v>
      </c>
      <c r="E6" s="11">
        <v>-1307706959</v>
      </c>
      <c r="G6" s="11">
        <v>-4861850572</v>
      </c>
      <c r="I6" s="11">
        <v>-6169557531</v>
      </c>
      <c r="K6" s="6">
        <v>-2.3199999999999998E-2</v>
      </c>
      <c r="M6" s="11">
        <v>453515200</v>
      </c>
      <c r="O6" s="11">
        <v>-6498940582</v>
      </c>
      <c r="Q6" s="11">
        <v>-5222577812</v>
      </c>
      <c r="S6" s="11">
        <f t="shared" si="0"/>
        <v>-11268003194</v>
      </c>
      <c r="U6" s="6">
        <v>-1.8700000000000001E-2</v>
      </c>
    </row>
    <row r="7" spans="1:21" s="18" customFormat="1" ht="18.75" x14ac:dyDescent="0.25">
      <c r="A7" s="18" t="s">
        <v>210</v>
      </c>
      <c r="C7" s="11">
        <v>0</v>
      </c>
      <c r="E7" s="11">
        <v>14035499557</v>
      </c>
      <c r="G7" s="11">
        <v>182018018</v>
      </c>
      <c r="I7" s="11">
        <v>14217517575</v>
      </c>
      <c r="K7" s="6">
        <v>5.3499999999999999E-2</v>
      </c>
      <c r="M7" s="11">
        <v>0</v>
      </c>
      <c r="O7" s="11">
        <v>15696630879</v>
      </c>
      <c r="Q7" s="11">
        <v>780917170</v>
      </c>
      <c r="S7" s="11">
        <f t="shared" si="0"/>
        <v>16477548049</v>
      </c>
      <c r="U7" s="6">
        <v>2.7300000000000001E-2</v>
      </c>
    </row>
    <row r="8" spans="1:21" s="18" customFormat="1" ht="18.75" x14ac:dyDescent="0.25">
      <c r="A8" s="18" t="s">
        <v>83</v>
      </c>
      <c r="C8" s="11">
        <v>0</v>
      </c>
      <c r="E8" s="11">
        <v>-4508275606</v>
      </c>
      <c r="G8" s="11">
        <v>13970823369</v>
      </c>
      <c r="I8" s="11">
        <v>9462547763</v>
      </c>
      <c r="K8" s="6">
        <v>3.56E-2</v>
      </c>
      <c r="M8" s="11">
        <v>21534485850</v>
      </c>
      <c r="O8" s="11">
        <v>4431441218</v>
      </c>
      <c r="Q8" s="11">
        <v>55856543546</v>
      </c>
      <c r="S8" s="11">
        <f t="shared" si="0"/>
        <v>81822470614</v>
      </c>
      <c r="U8" s="6">
        <v>0.13550000000000001</v>
      </c>
    </row>
    <row r="9" spans="1:21" s="18" customFormat="1" ht="18.75" x14ac:dyDescent="0.25">
      <c r="A9" s="18" t="s">
        <v>85</v>
      </c>
      <c r="C9" s="11">
        <v>0</v>
      </c>
      <c r="E9" s="11">
        <v>-18467713723</v>
      </c>
      <c r="G9" s="11">
        <v>22712369881</v>
      </c>
      <c r="I9" s="11">
        <v>4244656158</v>
      </c>
      <c r="K9" s="6">
        <v>1.6E-2</v>
      </c>
      <c r="M9" s="11">
        <v>0</v>
      </c>
      <c r="O9" s="11">
        <v>14857391018</v>
      </c>
      <c r="Q9" s="11">
        <v>31773737560</v>
      </c>
      <c r="S9" s="11">
        <f t="shared" si="0"/>
        <v>46631128578</v>
      </c>
      <c r="U9" s="6">
        <v>7.7200000000000005E-2</v>
      </c>
    </row>
    <row r="10" spans="1:21" s="18" customFormat="1" ht="18.75" x14ac:dyDescent="0.25">
      <c r="A10" s="18" t="s">
        <v>150</v>
      </c>
      <c r="C10" s="11">
        <v>0</v>
      </c>
      <c r="E10" s="11">
        <v>0</v>
      </c>
      <c r="G10" s="11">
        <v>-3112710499</v>
      </c>
      <c r="I10" s="11">
        <v>-3112710499</v>
      </c>
      <c r="K10" s="6">
        <v>-1.17E-2</v>
      </c>
      <c r="M10" s="11">
        <v>2138675154</v>
      </c>
      <c r="O10" s="11">
        <v>0</v>
      </c>
      <c r="Q10" s="11">
        <v>-2790512811</v>
      </c>
      <c r="S10" s="11">
        <f t="shared" si="0"/>
        <v>-651837657</v>
      </c>
      <c r="U10" s="6">
        <v>-1.1000000000000001E-3</v>
      </c>
    </row>
    <row r="11" spans="1:21" s="18" customFormat="1" ht="18.75" x14ac:dyDescent="0.25">
      <c r="A11" s="18" t="s">
        <v>259</v>
      </c>
      <c r="C11" s="11">
        <v>0</v>
      </c>
      <c r="E11" s="11">
        <v>-1499483142</v>
      </c>
      <c r="G11" s="11">
        <v>235059739</v>
      </c>
      <c r="I11" s="11">
        <v>-1264423403</v>
      </c>
      <c r="K11" s="6">
        <v>-4.7999999999999996E-3</v>
      </c>
      <c r="M11" s="11">
        <v>0</v>
      </c>
      <c r="O11" s="11">
        <v>-1046691768</v>
      </c>
      <c r="Q11" s="11">
        <v>823513943</v>
      </c>
      <c r="S11" s="11">
        <f t="shared" si="0"/>
        <v>-223177825</v>
      </c>
      <c r="U11" s="6">
        <v>-4.0000000000000002E-4</v>
      </c>
    </row>
    <row r="12" spans="1:21" s="18" customFormat="1" ht="18.75" x14ac:dyDescent="0.25">
      <c r="A12" s="18" t="s">
        <v>243</v>
      </c>
      <c r="C12" s="11">
        <v>0</v>
      </c>
      <c r="E12" s="11">
        <v>0</v>
      </c>
      <c r="G12" s="11">
        <v>-753573602</v>
      </c>
      <c r="I12" s="11">
        <v>-753573602</v>
      </c>
      <c r="K12" s="6">
        <v>-2.8E-3</v>
      </c>
      <c r="M12" s="11">
        <v>0</v>
      </c>
      <c r="O12" s="11">
        <v>0</v>
      </c>
      <c r="Q12" s="11">
        <v>-770929650</v>
      </c>
      <c r="S12" s="11">
        <f t="shared" si="0"/>
        <v>-770929650</v>
      </c>
      <c r="U12" s="6">
        <v>-1.2999999999999999E-3</v>
      </c>
    </row>
    <row r="13" spans="1:21" s="18" customFormat="1" ht="18.75" x14ac:dyDescent="0.25">
      <c r="A13" s="18" t="s">
        <v>240</v>
      </c>
      <c r="C13" s="11">
        <v>0</v>
      </c>
      <c r="E13" s="11">
        <v>12646393795</v>
      </c>
      <c r="G13" s="11">
        <v>1899132640</v>
      </c>
      <c r="I13" s="11">
        <v>14545526435</v>
      </c>
      <c r="K13" s="6">
        <v>5.4699999999999999E-2</v>
      </c>
      <c r="M13" s="11">
        <v>0</v>
      </c>
      <c r="O13" s="11">
        <v>17575439025</v>
      </c>
      <c r="Q13" s="11">
        <v>1899132640</v>
      </c>
      <c r="S13" s="11">
        <f t="shared" si="0"/>
        <v>19474571665</v>
      </c>
      <c r="U13" s="6">
        <v>3.2300000000000002E-2</v>
      </c>
    </row>
    <row r="14" spans="1:21" s="18" customFormat="1" ht="18.75" x14ac:dyDescent="0.25">
      <c r="A14" s="18" t="s">
        <v>93</v>
      </c>
      <c r="C14" s="11">
        <v>0</v>
      </c>
      <c r="E14" s="11">
        <v>10950765600</v>
      </c>
      <c r="G14" s="11">
        <v>100684685</v>
      </c>
      <c r="I14" s="11">
        <v>11051450285</v>
      </c>
      <c r="K14" s="6">
        <v>4.1599999999999998E-2</v>
      </c>
      <c r="M14" s="11">
        <v>20838000000</v>
      </c>
      <c r="O14" s="11">
        <v>4101648270</v>
      </c>
      <c r="Q14" s="11">
        <v>100684685</v>
      </c>
      <c r="S14" s="11">
        <f t="shared" si="0"/>
        <v>25040332955</v>
      </c>
      <c r="U14" s="6">
        <v>4.1500000000000002E-2</v>
      </c>
    </row>
    <row r="15" spans="1:21" s="18" customFormat="1" ht="18.75" x14ac:dyDescent="0.25">
      <c r="A15" s="18" t="s">
        <v>86</v>
      </c>
      <c r="C15" s="11">
        <v>7852170000</v>
      </c>
      <c r="E15" s="11">
        <v>0</v>
      </c>
      <c r="G15" s="11">
        <v>-20645414373</v>
      </c>
      <c r="I15" s="11">
        <v>-12793244373</v>
      </c>
      <c r="K15" s="6">
        <v>-4.8099999999999997E-2</v>
      </c>
      <c r="M15" s="11">
        <v>7852170000</v>
      </c>
      <c r="O15" s="11">
        <v>0</v>
      </c>
      <c r="Q15" s="11">
        <v>-33195341849</v>
      </c>
      <c r="S15" s="11">
        <f t="shared" si="0"/>
        <v>-25343171849</v>
      </c>
      <c r="U15" s="6">
        <v>-4.2000000000000003E-2</v>
      </c>
    </row>
    <row r="16" spans="1:21" s="18" customFormat="1" ht="18.75" x14ac:dyDescent="0.25">
      <c r="A16" s="18" t="s">
        <v>258</v>
      </c>
      <c r="C16" s="11">
        <v>0</v>
      </c>
      <c r="E16" s="11">
        <v>3513355196</v>
      </c>
      <c r="G16" s="11">
        <v>45981920</v>
      </c>
      <c r="I16" s="11">
        <v>3559337116</v>
      </c>
      <c r="K16" s="6">
        <v>1.34E-2</v>
      </c>
      <c r="M16" s="11">
        <v>0</v>
      </c>
      <c r="O16" s="11">
        <v>-4526463135</v>
      </c>
      <c r="Q16" s="11">
        <v>45981920</v>
      </c>
      <c r="S16" s="11">
        <f t="shared" si="0"/>
        <v>-4480481215</v>
      </c>
      <c r="U16" s="6">
        <v>-7.4000000000000003E-3</v>
      </c>
    </row>
    <row r="17" spans="1:21" s="18" customFormat="1" ht="18.75" x14ac:dyDescent="0.25">
      <c r="A17" s="18" t="s">
        <v>142</v>
      </c>
      <c r="C17" s="11">
        <v>0</v>
      </c>
      <c r="E17" s="11">
        <v>0</v>
      </c>
      <c r="G17" s="11">
        <v>0</v>
      </c>
      <c r="I17" s="11">
        <v>0</v>
      </c>
      <c r="K17" s="6">
        <v>0</v>
      </c>
      <c r="M17" s="11">
        <v>0</v>
      </c>
      <c r="O17" s="11">
        <v>0</v>
      </c>
      <c r="Q17" s="11">
        <v>6361259644</v>
      </c>
      <c r="S17" s="11">
        <f t="shared" si="0"/>
        <v>6361259644</v>
      </c>
      <c r="U17" s="6">
        <v>1.0500000000000001E-2</v>
      </c>
    </row>
    <row r="18" spans="1:21" s="18" customFormat="1" ht="18.75" x14ac:dyDescent="0.25">
      <c r="A18" s="18" t="s">
        <v>175</v>
      </c>
      <c r="C18" s="11">
        <v>0</v>
      </c>
      <c r="E18" s="11">
        <v>0</v>
      </c>
      <c r="G18" s="11">
        <v>0</v>
      </c>
      <c r="I18" s="11">
        <v>0</v>
      </c>
      <c r="K18" s="6">
        <v>0</v>
      </c>
      <c r="M18" s="11">
        <v>726426400</v>
      </c>
      <c r="O18" s="11">
        <v>0</v>
      </c>
      <c r="Q18" s="11">
        <v>-885378120</v>
      </c>
      <c r="S18" s="11">
        <f t="shared" si="0"/>
        <v>-158951720</v>
      </c>
      <c r="U18" s="6">
        <v>-2.9999999999999997E-4</v>
      </c>
    </row>
    <row r="19" spans="1:21" s="18" customFormat="1" ht="18.75" x14ac:dyDescent="0.25">
      <c r="A19" s="18" t="s">
        <v>132</v>
      </c>
      <c r="C19" s="11">
        <v>0</v>
      </c>
      <c r="E19" s="11">
        <v>0</v>
      </c>
      <c r="G19" s="11">
        <v>0</v>
      </c>
      <c r="I19" s="11">
        <v>0</v>
      </c>
      <c r="K19" s="6">
        <v>0</v>
      </c>
      <c r="M19" s="11">
        <v>22861412000</v>
      </c>
      <c r="O19" s="11">
        <v>0</v>
      </c>
      <c r="Q19" s="11">
        <v>-9292389433</v>
      </c>
      <c r="S19" s="11">
        <f t="shared" si="0"/>
        <v>13569022567</v>
      </c>
      <c r="U19" s="6">
        <v>2.2499999999999999E-2</v>
      </c>
    </row>
    <row r="20" spans="1:21" s="18" customFormat="1" ht="18.75" x14ac:dyDescent="0.25">
      <c r="A20" s="18" t="s">
        <v>81</v>
      </c>
      <c r="C20" s="11">
        <v>0</v>
      </c>
      <c r="E20" s="11">
        <v>-4616789803</v>
      </c>
      <c r="G20" s="11">
        <v>0</v>
      </c>
      <c r="I20" s="11">
        <v>-4616789803</v>
      </c>
      <c r="K20" s="6">
        <v>-1.7399999999999999E-2</v>
      </c>
      <c r="M20" s="11">
        <v>0</v>
      </c>
      <c r="O20" s="11">
        <v>-11109150447</v>
      </c>
      <c r="Q20" s="11">
        <v>10493090</v>
      </c>
      <c r="S20" s="11">
        <f t="shared" si="0"/>
        <v>-11098657357</v>
      </c>
      <c r="U20" s="6">
        <v>-1.84E-2</v>
      </c>
    </row>
    <row r="21" spans="1:21" s="18" customFormat="1" ht="18.75" x14ac:dyDescent="0.25">
      <c r="A21" s="18" t="s">
        <v>88</v>
      </c>
      <c r="C21" s="11">
        <v>0</v>
      </c>
      <c r="E21" s="11">
        <v>1077138091</v>
      </c>
      <c r="G21" s="11">
        <v>0</v>
      </c>
      <c r="I21" s="11">
        <v>1077138091</v>
      </c>
      <c r="K21" s="6">
        <v>4.1000000000000003E-3</v>
      </c>
      <c r="M21" s="11">
        <v>5040308942</v>
      </c>
      <c r="O21" s="11">
        <v>-387924604</v>
      </c>
      <c r="Q21" s="11">
        <v>54791775305</v>
      </c>
      <c r="S21" s="11">
        <f t="shared" si="0"/>
        <v>59444159643</v>
      </c>
      <c r="U21" s="6">
        <v>9.8500000000000004E-2</v>
      </c>
    </row>
    <row r="22" spans="1:21" s="18" customFormat="1" ht="18.75" x14ac:dyDescent="0.25">
      <c r="A22" s="18" t="s">
        <v>96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-3799437328</v>
      </c>
      <c r="S22" s="11">
        <f t="shared" si="0"/>
        <v>-3799437328</v>
      </c>
      <c r="U22" s="6">
        <v>-6.3E-3</v>
      </c>
    </row>
    <row r="23" spans="1:21" s="18" customFormat="1" ht="18.75" x14ac:dyDescent="0.25">
      <c r="A23" s="18" t="s">
        <v>170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4142666815</v>
      </c>
      <c r="S23" s="11">
        <f t="shared" si="0"/>
        <v>4142666815</v>
      </c>
      <c r="U23" s="6">
        <v>6.8999999999999999E-3</v>
      </c>
    </row>
    <row r="24" spans="1:21" s="18" customFormat="1" ht="18.75" x14ac:dyDescent="0.25">
      <c r="A24" s="18" t="s">
        <v>176</v>
      </c>
      <c r="C24" s="11">
        <v>0</v>
      </c>
      <c r="E24" s="11">
        <v>-1219907493</v>
      </c>
      <c r="G24" s="11">
        <v>0</v>
      </c>
      <c r="I24" s="11">
        <v>-1219907493</v>
      </c>
      <c r="K24" s="6">
        <v>-4.5999999999999999E-3</v>
      </c>
      <c r="M24" s="11">
        <v>2181231298</v>
      </c>
      <c r="O24" s="11">
        <v>-13653721911</v>
      </c>
      <c r="Q24" s="11">
        <v>1041448107</v>
      </c>
      <c r="S24" s="11">
        <f t="shared" si="0"/>
        <v>-10431042506</v>
      </c>
      <c r="U24" s="6">
        <v>-1.7299999999999999E-2</v>
      </c>
    </row>
    <row r="25" spans="1:21" s="18" customFormat="1" ht="18.75" x14ac:dyDescent="0.25">
      <c r="A25" s="18" t="s">
        <v>154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25584033</v>
      </c>
      <c r="S25" s="11">
        <f t="shared" si="0"/>
        <v>25584033</v>
      </c>
      <c r="U25" s="6">
        <v>0</v>
      </c>
    </row>
    <row r="26" spans="1:21" s="18" customFormat="1" ht="18.75" x14ac:dyDescent="0.25">
      <c r="A26" s="18" t="s">
        <v>171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667662014</v>
      </c>
      <c r="S26" s="11">
        <f t="shared" si="0"/>
        <v>667662014</v>
      </c>
      <c r="U26" s="6">
        <v>1.1000000000000001E-3</v>
      </c>
    </row>
    <row r="27" spans="1:21" s="18" customFormat="1" ht="18.75" x14ac:dyDescent="0.25">
      <c r="A27" s="18" t="s">
        <v>143</v>
      </c>
      <c r="C27" s="11">
        <v>0</v>
      </c>
      <c r="E27" s="11">
        <v>577820162</v>
      </c>
      <c r="G27" s="11">
        <v>0</v>
      </c>
      <c r="I27" s="11">
        <v>577820162</v>
      </c>
      <c r="K27" s="6">
        <v>2.2000000000000001E-3</v>
      </c>
      <c r="M27" s="11">
        <v>1679249780</v>
      </c>
      <c r="O27" s="11">
        <v>-3366882476</v>
      </c>
      <c r="Q27" s="11">
        <v>5597717148</v>
      </c>
      <c r="S27" s="11">
        <f t="shared" si="0"/>
        <v>3910084452</v>
      </c>
      <c r="U27" s="6">
        <v>6.4999999999999997E-3</v>
      </c>
    </row>
    <row r="28" spans="1:21" s="18" customFormat="1" ht="18.75" x14ac:dyDescent="0.25">
      <c r="A28" s="18" t="s">
        <v>144</v>
      </c>
      <c r="C28" s="11">
        <v>0</v>
      </c>
      <c r="E28" s="11">
        <v>47331578124</v>
      </c>
      <c r="G28" s="11">
        <v>0</v>
      </c>
      <c r="I28" s="11">
        <v>47331578124</v>
      </c>
      <c r="K28" s="6">
        <v>0.17799999999999999</v>
      </c>
      <c r="M28" s="11">
        <v>36824400000</v>
      </c>
      <c r="O28" s="11">
        <v>50499433806</v>
      </c>
      <c r="Q28" s="11">
        <v>574030546</v>
      </c>
      <c r="S28" s="11">
        <f t="shared" si="0"/>
        <v>87897864352</v>
      </c>
      <c r="U28" s="6">
        <v>0.14560000000000001</v>
      </c>
    </row>
    <row r="29" spans="1:21" s="18" customFormat="1" ht="18.75" x14ac:dyDescent="0.25">
      <c r="A29" s="18" t="s">
        <v>177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289575</v>
      </c>
      <c r="O29" s="11">
        <v>0</v>
      </c>
      <c r="Q29" s="11">
        <v>485620</v>
      </c>
      <c r="S29" s="11">
        <f t="shared" si="0"/>
        <v>775195</v>
      </c>
      <c r="U29" s="6">
        <v>0</v>
      </c>
    </row>
    <row r="30" spans="1:21" s="18" customFormat="1" ht="18.75" x14ac:dyDescent="0.25">
      <c r="A30" s="18" t="s">
        <v>228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-1313055085</v>
      </c>
      <c r="S30" s="11">
        <f t="shared" si="0"/>
        <v>-1313055085</v>
      </c>
      <c r="U30" s="6">
        <v>-2.2000000000000001E-3</v>
      </c>
    </row>
    <row r="31" spans="1:21" s="18" customFormat="1" ht="18.75" x14ac:dyDescent="0.25">
      <c r="A31" s="18" t="s">
        <v>152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192481401</v>
      </c>
      <c r="S31" s="11">
        <f t="shared" si="0"/>
        <v>192481401</v>
      </c>
      <c r="U31" s="6">
        <v>2.9999999999999997E-4</v>
      </c>
    </row>
    <row r="32" spans="1:21" s="18" customFormat="1" ht="18.75" x14ac:dyDescent="0.25">
      <c r="A32" s="18" t="s">
        <v>190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0</v>
      </c>
      <c r="O32" s="11">
        <v>0</v>
      </c>
      <c r="Q32" s="11">
        <v>-584266264</v>
      </c>
      <c r="S32" s="11">
        <f t="shared" si="0"/>
        <v>-584266264</v>
      </c>
      <c r="U32" s="6">
        <v>-1E-3</v>
      </c>
    </row>
    <row r="33" spans="1:21" s="18" customFormat="1" ht="18.75" x14ac:dyDescent="0.25">
      <c r="A33" s="18" t="s">
        <v>82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527971230</v>
      </c>
      <c r="O33" s="11">
        <v>0</v>
      </c>
      <c r="Q33" s="11">
        <v>2624870265</v>
      </c>
      <c r="S33" s="11">
        <f t="shared" si="0"/>
        <v>3152841495</v>
      </c>
      <c r="U33" s="6">
        <v>5.1999999999999998E-3</v>
      </c>
    </row>
    <row r="34" spans="1:21" s="18" customFormat="1" ht="18.75" x14ac:dyDescent="0.25">
      <c r="A34" s="18" t="s">
        <v>184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1265000000</v>
      </c>
      <c r="O34" s="11">
        <v>0</v>
      </c>
      <c r="Q34" s="11">
        <v>-2720703495</v>
      </c>
      <c r="S34" s="11">
        <f t="shared" si="0"/>
        <v>-1455703495</v>
      </c>
      <c r="U34" s="6">
        <v>-2.3999999999999998E-3</v>
      </c>
    </row>
    <row r="35" spans="1:21" s="18" customFormat="1" ht="18.75" x14ac:dyDescent="0.25">
      <c r="A35" s="18" t="s">
        <v>95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894004695</v>
      </c>
      <c r="O35" s="11">
        <v>0</v>
      </c>
      <c r="Q35" s="11">
        <v>3668278743</v>
      </c>
      <c r="S35" s="11">
        <f t="shared" si="0"/>
        <v>4562283438</v>
      </c>
      <c r="U35" s="6">
        <v>7.6E-3</v>
      </c>
    </row>
    <row r="36" spans="1:21" s="18" customFormat="1" ht="18.75" x14ac:dyDescent="0.25">
      <c r="A36" s="18" t="s">
        <v>79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597414162</v>
      </c>
      <c r="S36" s="11">
        <f t="shared" si="0"/>
        <v>597414162</v>
      </c>
      <c r="U36" s="6">
        <v>1E-3</v>
      </c>
    </row>
    <row r="37" spans="1:21" s="18" customFormat="1" ht="18.75" x14ac:dyDescent="0.25">
      <c r="A37" s="18" t="s">
        <v>141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0</v>
      </c>
      <c r="O37" s="11">
        <v>0</v>
      </c>
      <c r="Q37" s="11">
        <v>-166167269</v>
      </c>
      <c r="S37" s="11">
        <f t="shared" si="0"/>
        <v>-166167269</v>
      </c>
      <c r="U37" s="6">
        <v>-2.9999999999999997E-4</v>
      </c>
    </row>
    <row r="38" spans="1:21" s="18" customFormat="1" ht="18.75" x14ac:dyDescent="0.25">
      <c r="A38" s="18" t="s">
        <v>147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306465864</v>
      </c>
      <c r="S38" s="11">
        <f t="shared" si="0"/>
        <v>306465864</v>
      </c>
      <c r="U38" s="6">
        <v>5.0000000000000001E-4</v>
      </c>
    </row>
    <row r="39" spans="1:21" s="18" customFormat="1" ht="18.75" x14ac:dyDescent="0.25">
      <c r="A39" s="18" t="s">
        <v>193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-15655580</v>
      </c>
      <c r="S39" s="11">
        <f t="shared" si="0"/>
        <v>-15655580</v>
      </c>
      <c r="U39" s="6">
        <v>0</v>
      </c>
    </row>
    <row r="40" spans="1:21" s="18" customFormat="1" ht="18.75" x14ac:dyDescent="0.25">
      <c r="A40" s="18" t="s">
        <v>209</v>
      </c>
      <c r="C40" s="11">
        <v>0</v>
      </c>
      <c r="E40" s="11">
        <v>1394205269</v>
      </c>
      <c r="G40" s="11">
        <v>0</v>
      </c>
      <c r="I40" s="11">
        <v>1394205269</v>
      </c>
      <c r="K40" s="6">
        <v>5.1999999999999998E-3</v>
      </c>
      <c r="M40" s="11">
        <v>0</v>
      </c>
      <c r="O40" s="11">
        <v>-1726839408</v>
      </c>
      <c r="Q40" s="11">
        <v>-358384324</v>
      </c>
      <c r="S40" s="11">
        <f t="shared" si="0"/>
        <v>-2085223732</v>
      </c>
      <c r="U40" s="6">
        <v>-3.5000000000000001E-3</v>
      </c>
    </row>
    <row r="41" spans="1:21" s="18" customFormat="1" ht="18.75" x14ac:dyDescent="0.25">
      <c r="A41" s="18" t="s">
        <v>146</v>
      </c>
      <c r="C41" s="11">
        <v>0</v>
      </c>
      <c r="E41" s="11">
        <v>-3589456995</v>
      </c>
      <c r="G41" s="11">
        <v>0</v>
      </c>
      <c r="I41" s="11">
        <v>-3589456995</v>
      </c>
      <c r="K41" s="6">
        <v>-1.35E-2</v>
      </c>
      <c r="M41" s="11">
        <v>5739752866</v>
      </c>
      <c r="O41" s="11">
        <v>-9124463533</v>
      </c>
      <c r="Q41" s="11">
        <v>1528281767</v>
      </c>
      <c r="S41" s="11">
        <f t="shared" si="0"/>
        <v>-1856428900</v>
      </c>
      <c r="U41" s="6">
        <v>-3.0999999999999999E-3</v>
      </c>
    </row>
    <row r="42" spans="1:21" s="18" customFormat="1" ht="18.75" x14ac:dyDescent="0.25">
      <c r="A42" s="18" t="s">
        <v>87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8161596000</v>
      </c>
      <c r="O42" s="11">
        <v>0</v>
      </c>
      <c r="Q42" s="11">
        <v>-8699026016</v>
      </c>
      <c r="S42" s="11">
        <f t="shared" si="0"/>
        <v>-537430016</v>
      </c>
      <c r="U42" s="6">
        <v>-8.9999999999999998E-4</v>
      </c>
    </row>
    <row r="43" spans="1:21" s="18" customFormat="1" ht="18.75" x14ac:dyDescent="0.25">
      <c r="A43" s="18" t="s">
        <v>80</v>
      </c>
      <c r="C43" s="11">
        <v>0</v>
      </c>
      <c r="E43" s="11">
        <v>2375568485</v>
      </c>
      <c r="G43" s="11">
        <v>0</v>
      </c>
      <c r="I43" s="11">
        <v>2375568485</v>
      </c>
      <c r="K43" s="6">
        <v>8.8999999999999999E-3</v>
      </c>
      <c r="M43" s="11">
        <v>1103271860</v>
      </c>
      <c r="O43" s="11">
        <v>-3478860278</v>
      </c>
      <c r="Q43" s="11">
        <v>783247155</v>
      </c>
      <c r="S43" s="11">
        <f t="shared" si="0"/>
        <v>-1592341263</v>
      </c>
      <c r="U43" s="6">
        <v>-2.5999999999999999E-3</v>
      </c>
    </row>
    <row r="44" spans="1:21" s="18" customFormat="1" ht="18.75" x14ac:dyDescent="0.25">
      <c r="A44" s="18" t="s">
        <v>94</v>
      </c>
      <c r="C44" s="11">
        <v>0</v>
      </c>
      <c r="E44" s="11">
        <v>4395197641</v>
      </c>
      <c r="G44" s="11">
        <v>0</v>
      </c>
      <c r="I44" s="11">
        <v>4395197641</v>
      </c>
      <c r="K44" s="6">
        <v>1.6500000000000001E-2</v>
      </c>
      <c r="M44" s="11">
        <v>9331200000</v>
      </c>
      <c r="O44" s="11">
        <v>7087256193</v>
      </c>
      <c r="Q44" s="11">
        <v>7680654264</v>
      </c>
      <c r="S44" s="11">
        <f t="shared" si="0"/>
        <v>24099110457</v>
      </c>
      <c r="U44" s="6">
        <v>3.9899999999999998E-2</v>
      </c>
    </row>
    <row r="45" spans="1:21" s="18" customFormat="1" ht="18.75" x14ac:dyDescent="0.25">
      <c r="A45" s="18" t="s">
        <v>133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1854600000</v>
      </c>
      <c r="O45" s="11">
        <v>0</v>
      </c>
      <c r="Q45" s="11">
        <v>-1994779907</v>
      </c>
      <c r="S45" s="11">
        <f t="shared" si="0"/>
        <v>-140179907</v>
      </c>
      <c r="U45" s="6">
        <v>-2.0000000000000001E-4</v>
      </c>
    </row>
    <row r="46" spans="1:21" s="18" customFormat="1" ht="18.75" x14ac:dyDescent="0.25">
      <c r="A46" s="18" t="s">
        <v>131</v>
      </c>
      <c r="C46" s="11">
        <v>0</v>
      </c>
      <c r="E46" s="11">
        <v>1628275054</v>
      </c>
      <c r="G46" s="11">
        <v>0</v>
      </c>
      <c r="I46" s="11">
        <v>1628275054</v>
      </c>
      <c r="K46" s="6">
        <v>6.1000000000000004E-3</v>
      </c>
      <c r="M46" s="11">
        <v>8900000000</v>
      </c>
      <c r="O46" s="11">
        <v>11678996669</v>
      </c>
      <c r="Q46" s="11">
        <v>12888147476</v>
      </c>
      <c r="S46" s="11">
        <f t="shared" si="0"/>
        <v>33467144145</v>
      </c>
      <c r="U46" s="6">
        <v>5.5399999999999998E-2</v>
      </c>
    </row>
    <row r="47" spans="1:21" s="18" customFormat="1" ht="18.75" x14ac:dyDescent="0.25">
      <c r="A47" s="18" t="s">
        <v>102</v>
      </c>
      <c r="C47" s="11">
        <v>0</v>
      </c>
      <c r="E47" s="11">
        <v>-2388702150</v>
      </c>
      <c r="G47" s="11">
        <v>0</v>
      </c>
      <c r="I47" s="11">
        <v>-2388702150</v>
      </c>
      <c r="K47" s="6">
        <v>-8.9999999999999993E-3</v>
      </c>
      <c r="M47" s="11">
        <v>4685140490</v>
      </c>
      <c r="O47" s="11">
        <v>-27668364606</v>
      </c>
      <c r="Q47" s="11">
        <v>7984805242</v>
      </c>
      <c r="S47" s="11">
        <f t="shared" si="0"/>
        <v>-14998418874</v>
      </c>
      <c r="U47" s="6">
        <v>-2.4799999999999999E-2</v>
      </c>
    </row>
    <row r="48" spans="1:21" s="18" customFormat="1" ht="18.75" x14ac:dyDescent="0.25">
      <c r="A48" s="18" t="s">
        <v>89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0</v>
      </c>
      <c r="S48" s="11">
        <f t="shared" si="0"/>
        <v>0</v>
      </c>
      <c r="U48" s="6">
        <v>0</v>
      </c>
    </row>
    <row r="49" spans="1:21" s="18" customFormat="1" ht="18.75" x14ac:dyDescent="0.25">
      <c r="A49" s="18" t="s">
        <v>185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-2582760926</v>
      </c>
      <c r="S49" s="11">
        <f t="shared" si="0"/>
        <v>-2582760926</v>
      </c>
      <c r="U49" s="6">
        <v>-4.3E-3</v>
      </c>
    </row>
    <row r="50" spans="1:21" s="18" customFormat="1" ht="18.75" x14ac:dyDescent="0.25">
      <c r="A50" s="18" t="s">
        <v>145</v>
      </c>
      <c r="C50" s="11">
        <v>0</v>
      </c>
      <c r="E50" s="11">
        <v>3535763959</v>
      </c>
      <c r="G50" s="11">
        <v>0</v>
      </c>
      <c r="I50" s="11">
        <v>3535763959</v>
      </c>
      <c r="K50" s="6">
        <v>1.3299999999999999E-2</v>
      </c>
      <c r="M50" s="11">
        <v>90048802</v>
      </c>
      <c r="O50" s="11">
        <v>11637962304</v>
      </c>
      <c r="Q50" s="11">
        <v>4840842200</v>
      </c>
      <c r="S50" s="11">
        <f t="shared" si="0"/>
        <v>16568853306</v>
      </c>
      <c r="U50" s="6">
        <v>2.7400000000000001E-2</v>
      </c>
    </row>
    <row r="51" spans="1:21" s="18" customFormat="1" ht="18.75" x14ac:dyDescent="0.25">
      <c r="A51" s="18" t="s">
        <v>101</v>
      </c>
      <c r="C51" s="11">
        <v>0</v>
      </c>
      <c r="E51" s="11">
        <v>9044614761</v>
      </c>
      <c r="G51" s="11">
        <v>0</v>
      </c>
      <c r="I51" s="11">
        <v>9044614761</v>
      </c>
      <c r="K51" s="6">
        <v>3.4000000000000002E-2</v>
      </c>
      <c r="M51" s="11">
        <v>11267562677</v>
      </c>
      <c r="O51" s="11">
        <v>47049966241</v>
      </c>
      <c r="Q51" s="11">
        <v>2256861869</v>
      </c>
      <c r="S51" s="11">
        <f t="shared" si="0"/>
        <v>60574390787</v>
      </c>
      <c r="U51" s="6">
        <v>0.1003</v>
      </c>
    </row>
    <row r="52" spans="1:21" s="18" customFormat="1" ht="18.75" x14ac:dyDescent="0.25">
      <c r="A52" s="18" t="s">
        <v>207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-381735992</v>
      </c>
      <c r="S52" s="11">
        <f t="shared" si="0"/>
        <v>-381735992</v>
      </c>
      <c r="U52" s="6">
        <v>-5.9999999999999995E-4</v>
      </c>
    </row>
    <row r="53" spans="1:21" s="18" customFormat="1" ht="18.75" x14ac:dyDescent="0.25">
      <c r="A53" s="18" t="s">
        <v>97</v>
      </c>
      <c r="C53" s="11">
        <v>0</v>
      </c>
      <c r="E53" s="11">
        <v>3231999895</v>
      </c>
      <c r="G53" s="11">
        <v>0</v>
      </c>
      <c r="I53" s="11">
        <v>3231999895</v>
      </c>
      <c r="K53" s="6">
        <v>1.2200000000000001E-2</v>
      </c>
      <c r="M53" s="11">
        <v>1798146840</v>
      </c>
      <c r="O53" s="11">
        <v>-22243533613</v>
      </c>
      <c r="Q53" s="11">
        <v>-8881500727</v>
      </c>
      <c r="S53" s="11">
        <f t="shared" si="0"/>
        <v>-29326887500</v>
      </c>
      <c r="U53" s="6">
        <v>-4.8599999999999997E-2</v>
      </c>
    </row>
    <row r="54" spans="1:21" s="18" customFormat="1" ht="18.75" x14ac:dyDescent="0.25">
      <c r="A54" s="18" t="s">
        <v>138</v>
      </c>
      <c r="C54" s="11">
        <v>0</v>
      </c>
      <c r="E54" s="11">
        <v>-1439559121</v>
      </c>
      <c r="G54" s="11">
        <v>0</v>
      </c>
      <c r="I54" s="11">
        <v>-1439559121</v>
      </c>
      <c r="K54" s="6">
        <v>-5.4000000000000003E-3</v>
      </c>
      <c r="M54" s="11">
        <v>6868297236</v>
      </c>
      <c r="O54" s="11">
        <v>-2730017282</v>
      </c>
      <c r="Q54" s="11">
        <v>245060445</v>
      </c>
      <c r="S54" s="11">
        <f t="shared" si="0"/>
        <v>4383340399</v>
      </c>
      <c r="U54" s="6">
        <v>7.3000000000000001E-3</v>
      </c>
    </row>
    <row r="55" spans="1:21" s="18" customFormat="1" ht="18.75" x14ac:dyDescent="0.25">
      <c r="A55" s="18" t="s">
        <v>136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139922860</v>
      </c>
      <c r="O55" s="11">
        <v>0</v>
      </c>
      <c r="Q55" s="11">
        <v>-742954118</v>
      </c>
      <c r="S55" s="11">
        <f t="shared" si="0"/>
        <v>-603031258</v>
      </c>
      <c r="U55" s="6">
        <v>-1E-3</v>
      </c>
    </row>
    <row r="56" spans="1:21" s="18" customFormat="1" ht="18.75" x14ac:dyDescent="0.25">
      <c r="A56" s="18" t="s">
        <v>180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191978961</v>
      </c>
      <c r="O56" s="11">
        <v>0</v>
      </c>
      <c r="Q56" s="11">
        <v>-1135438427</v>
      </c>
      <c r="S56" s="11">
        <f t="shared" si="0"/>
        <v>-943459466</v>
      </c>
      <c r="U56" s="6">
        <v>-1.6000000000000001E-3</v>
      </c>
    </row>
    <row r="57" spans="1:21" s="18" customFormat="1" ht="18.75" x14ac:dyDescent="0.25">
      <c r="A57" s="18" t="s">
        <v>149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639284320</v>
      </c>
      <c r="O57" s="11">
        <v>0</v>
      </c>
      <c r="Q57" s="11">
        <v>3752517365</v>
      </c>
      <c r="S57" s="11">
        <f t="shared" si="0"/>
        <v>4391801685</v>
      </c>
      <c r="U57" s="6">
        <v>7.3000000000000001E-3</v>
      </c>
    </row>
    <row r="58" spans="1:21" s="18" customFormat="1" ht="18.75" x14ac:dyDescent="0.25">
      <c r="A58" s="18" t="s">
        <v>99</v>
      </c>
      <c r="C58" s="11">
        <v>0</v>
      </c>
      <c r="E58" s="11">
        <v>1958030807</v>
      </c>
      <c r="G58" s="11">
        <v>0</v>
      </c>
      <c r="I58" s="11">
        <v>1958030807</v>
      </c>
      <c r="K58" s="6">
        <v>7.4000000000000003E-3</v>
      </c>
      <c r="M58" s="11">
        <v>18061082200</v>
      </c>
      <c r="O58" s="11">
        <v>-12484819277</v>
      </c>
      <c r="Q58" s="11">
        <v>17001625949</v>
      </c>
      <c r="S58" s="11">
        <f t="shared" si="0"/>
        <v>22577888872</v>
      </c>
      <c r="U58" s="6">
        <v>3.7400000000000003E-2</v>
      </c>
    </row>
    <row r="59" spans="1:21" s="18" customFormat="1" ht="18.75" x14ac:dyDescent="0.25">
      <c r="A59" s="18" t="s">
        <v>245</v>
      </c>
      <c r="C59" s="11">
        <v>0</v>
      </c>
      <c r="E59" s="11">
        <v>0</v>
      </c>
      <c r="G59" s="11">
        <v>0</v>
      </c>
      <c r="I59" s="11">
        <v>0</v>
      </c>
      <c r="K59" s="6">
        <v>0</v>
      </c>
      <c r="M59" s="11">
        <v>0</v>
      </c>
      <c r="O59" s="11">
        <v>0</v>
      </c>
      <c r="Q59" s="11">
        <v>-1705210364</v>
      </c>
      <c r="S59" s="11">
        <f t="shared" si="0"/>
        <v>-1705210364</v>
      </c>
      <c r="U59" s="6">
        <v>-2.8E-3</v>
      </c>
    </row>
    <row r="60" spans="1:21" s="18" customFormat="1" ht="18.75" x14ac:dyDescent="0.25">
      <c r="A60" s="18" t="s">
        <v>168</v>
      </c>
      <c r="C60" s="11">
        <v>0</v>
      </c>
      <c r="E60" s="11">
        <v>6143230577</v>
      </c>
      <c r="G60" s="11">
        <v>0</v>
      </c>
      <c r="I60" s="11">
        <v>6143230577</v>
      </c>
      <c r="K60" s="6">
        <v>2.3099999999999999E-2</v>
      </c>
      <c r="M60" s="11">
        <v>4001803200</v>
      </c>
      <c r="O60" s="11">
        <v>-8647275425</v>
      </c>
      <c r="Q60" s="11">
        <v>1798717871</v>
      </c>
      <c r="S60" s="11">
        <f t="shared" si="0"/>
        <v>-2846754354</v>
      </c>
      <c r="U60" s="6">
        <v>-4.7000000000000002E-3</v>
      </c>
    </row>
    <row r="61" spans="1:21" s="18" customFormat="1" ht="18.75" x14ac:dyDescent="0.25">
      <c r="A61" s="18" t="s">
        <v>100</v>
      </c>
      <c r="C61" s="11">
        <v>0</v>
      </c>
      <c r="E61" s="11">
        <v>33214288715</v>
      </c>
      <c r="G61" s="11">
        <v>0</v>
      </c>
      <c r="I61" s="11">
        <v>33214288715</v>
      </c>
      <c r="K61" s="6">
        <v>0.1249</v>
      </c>
      <c r="M61" s="11">
        <v>24300433920</v>
      </c>
      <c r="O61" s="11">
        <v>12668288557</v>
      </c>
      <c r="Q61" s="11">
        <v>-863489272</v>
      </c>
      <c r="S61" s="11">
        <f t="shared" si="0"/>
        <v>36105233205</v>
      </c>
      <c r="U61" s="6">
        <v>5.9799999999999999E-2</v>
      </c>
    </row>
    <row r="62" spans="1:21" s="18" customFormat="1" ht="18.75" x14ac:dyDescent="0.25">
      <c r="A62" s="18" t="s">
        <v>227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0</v>
      </c>
      <c r="S62" s="11">
        <f t="shared" si="0"/>
        <v>0</v>
      </c>
      <c r="U62" s="6">
        <v>0</v>
      </c>
    </row>
    <row r="63" spans="1:21" s="18" customFormat="1" ht="18.75" x14ac:dyDescent="0.25">
      <c r="A63" s="18" t="s">
        <v>189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321108185</v>
      </c>
      <c r="S63" s="11">
        <f t="shared" si="0"/>
        <v>321108185</v>
      </c>
      <c r="U63" s="6">
        <v>5.0000000000000001E-4</v>
      </c>
    </row>
    <row r="64" spans="1:21" s="18" customFormat="1" ht="18.75" x14ac:dyDescent="0.25">
      <c r="A64" s="18" t="s">
        <v>137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201000000</v>
      </c>
      <c r="O64" s="11">
        <v>0</v>
      </c>
      <c r="Q64" s="11">
        <v>1526822935</v>
      </c>
      <c r="S64" s="11">
        <f t="shared" si="0"/>
        <v>1727822935</v>
      </c>
      <c r="U64" s="6">
        <v>2.5999999999999999E-3</v>
      </c>
    </row>
    <row r="65" spans="1:21" s="18" customFormat="1" ht="18.75" x14ac:dyDescent="0.25">
      <c r="A65" s="18" t="s">
        <v>151</v>
      </c>
      <c r="C65" s="11">
        <v>0</v>
      </c>
      <c r="E65" s="11">
        <v>206043442</v>
      </c>
      <c r="G65" s="11">
        <v>0</v>
      </c>
      <c r="I65" s="11">
        <v>206043442</v>
      </c>
      <c r="K65" s="6">
        <v>8.0000000000000004E-4</v>
      </c>
      <c r="M65" s="11">
        <v>0</v>
      </c>
      <c r="O65" s="11">
        <v>206043442</v>
      </c>
      <c r="Q65" s="11">
        <v>864960691</v>
      </c>
      <c r="S65" s="11">
        <f t="shared" si="0"/>
        <v>1071004133</v>
      </c>
      <c r="U65" s="6">
        <v>1.8E-3</v>
      </c>
    </row>
    <row r="66" spans="1:21" s="18" customFormat="1" ht="18.75" x14ac:dyDescent="0.25">
      <c r="A66" s="18" t="s">
        <v>103</v>
      </c>
      <c r="C66" s="11">
        <v>0</v>
      </c>
      <c r="E66" s="11">
        <v>17902978117</v>
      </c>
      <c r="G66" s="11">
        <v>0</v>
      </c>
      <c r="I66" s="11">
        <v>17902978117</v>
      </c>
      <c r="K66" s="6">
        <v>6.7299999999999999E-2</v>
      </c>
      <c r="M66" s="11">
        <v>11529669200</v>
      </c>
      <c r="O66" s="11">
        <v>-7255037184</v>
      </c>
      <c r="Q66" s="11">
        <v>22622180224</v>
      </c>
      <c r="S66" s="11">
        <f t="shared" si="0"/>
        <v>26896812240</v>
      </c>
      <c r="U66" s="6">
        <v>4.4600000000000001E-2</v>
      </c>
    </row>
    <row r="67" spans="1:21" s="18" customFormat="1" ht="18.75" x14ac:dyDescent="0.25">
      <c r="A67" s="18" t="s">
        <v>148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1626577076</v>
      </c>
      <c r="S67" s="11">
        <f t="shared" si="0"/>
        <v>1626577076</v>
      </c>
      <c r="U67" s="6">
        <v>2.7000000000000001E-3</v>
      </c>
    </row>
    <row r="68" spans="1:21" s="18" customFormat="1" ht="18.75" x14ac:dyDescent="0.25">
      <c r="A68" s="18" t="s">
        <v>139</v>
      </c>
      <c r="C68" s="11">
        <v>0</v>
      </c>
      <c r="E68" s="11">
        <v>2171292858</v>
      </c>
      <c r="G68" s="11">
        <v>0</v>
      </c>
      <c r="I68" s="11">
        <v>2171292858</v>
      </c>
      <c r="K68" s="6">
        <v>8.2000000000000007E-3</v>
      </c>
      <c r="M68" s="11">
        <v>3517025084</v>
      </c>
      <c r="O68" s="11">
        <v>1518880899</v>
      </c>
      <c r="Q68" s="11">
        <v>4419887190</v>
      </c>
      <c r="S68" s="11">
        <f t="shared" si="0"/>
        <v>9455793173</v>
      </c>
      <c r="U68" s="6">
        <v>1.5699999999999999E-2</v>
      </c>
    </row>
    <row r="69" spans="1:21" s="18" customFormat="1" ht="18.75" x14ac:dyDescent="0.25">
      <c r="A69" s="18" t="s">
        <v>173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-704411981</v>
      </c>
      <c r="S69" s="11">
        <f t="shared" ref="S69:S98" si="1">Q69+O69+M69</f>
        <v>-704411981</v>
      </c>
      <c r="U69" s="6">
        <v>-1.1999999999999999E-3</v>
      </c>
    </row>
    <row r="70" spans="1:21" s="18" customFormat="1" ht="18.75" x14ac:dyDescent="0.25">
      <c r="A70" s="18" t="s">
        <v>90</v>
      </c>
      <c r="C70" s="11">
        <v>0</v>
      </c>
      <c r="E70" s="11">
        <v>20349275364</v>
      </c>
      <c r="G70" s="11">
        <v>0</v>
      </c>
      <c r="I70" s="11">
        <v>20349275364</v>
      </c>
      <c r="K70" s="6">
        <v>7.6499999999999999E-2</v>
      </c>
      <c r="M70" s="11">
        <v>22226631200</v>
      </c>
      <c r="O70" s="11">
        <v>7842290243</v>
      </c>
      <c r="Q70" s="11">
        <v>12664705763</v>
      </c>
      <c r="S70" s="11">
        <f t="shared" si="1"/>
        <v>42733627206</v>
      </c>
      <c r="U70" s="6">
        <v>7.0800000000000002E-2</v>
      </c>
    </row>
    <row r="71" spans="1:21" s="18" customFormat="1" ht="18.75" x14ac:dyDescent="0.25">
      <c r="A71" s="18" t="s">
        <v>169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360000000</v>
      </c>
      <c r="O71" s="11">
        <v>0</v>
      </c>
      <c r="Q71" s="11">
        <v>-1801642627</v>
      </c>
      <c r="S71" s="11">
        <f t="shared" si="1"/>
        <v>-1441642627</v>
      </c>
      <c r="U71" s="6">
        <v>-2.3999999999999998E-3</v>
      </c>
    </row>
    <row r="72" spans="1:21" s="18" customFormat="1" ht="18.75" x14ac:dyDescent="0.25">
      <c r="A72" s="18" t="s">
        <v>104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0</v>
      </c>
      <c r="O72" s="11">
        <v>0</v>
      </c>
      <c r="Q72" s="11">
        <v>35472547515</v>
      </c>
      <c r="S72" s="11">
        <f t="shared" si="1"/>
        <v>35472547515</v>
      </c>
      <c r="U72" s="6">
        <v>5.8799999999999998E-2</v>
      </c>
    </row>
    <row r="73" spans="1:21" s="18" customFormat="1" ht="18.75" x14ac:dyDescent="0.25">
      <c r="A73" s="18" t="s">
        <v>130</v>
      </c>
      <c r="C73" s="11">
        <v>0</v>
      </c>
      <c r="E73" s="11">
        <v>-1299987445</v>
      </c>
      <c r="G73" s="11">
        <v>0</v>
      </c>
      <c r="I73" s="11">
        <v>-1299987445</v>
      </c>
      <c r="K73" s="6">
        <v>-4.8999999999999998E-3</v>
      </c>
      <c r="M73" s="11">
        <v>3150000000</v>
      </c>
      <c r="O73" s="11">
        <v>-7299929485</v>
      </c>
      <c r="Q73" s="11">
        <v>147546523</v>
      </c>
      <c r="S73" s="11">
        <f t="shared" si="1"/>
        <v>-4002382962</v>
      </c>
      <c r="U73" s="6">
        <v>-6.6E-3</v>
      </c>
    </row>
    <row r="74" spans="1:21" s="18" customFormat="1" ht="18.75" x14ac:dyDescent="0.25">
      <c r="A74" s="18" t="s">
        <v>179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925572500</v>
      </c>
      <c r="O74" s="11">
        <v>0</v>
      </c>
      <c r="Q74" s="11">
        <v>-2445013723</v>
      </c>
      <c r="S74" s="11">
        <f t="shared" si="1"/>
        <v>-1519441223</v>
      </c>
      <c r="U74" s="6">
        <v>-2.5000000000000001E-3</v>
      </c>
    </row>
    <row r="75" spans="1:21" s="18" customFormat="1" ht="18.75" x14ac:dyDescent="0.25">
      <c r="A75" s="18" t="s">
        <v>84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10688000000</v>
      </c>
      <c r="O75" s="11">
        <v>20078868900</v>
      </c>
      <c r="Q75" s="11">
        <v>25200718737</v>
      </c>
      <c r="S75" s="11">
        <f t="shared" si="1"/>
        <v>55967587637</v>
      </c>
      <c r="U75" s="6">
        <v>9.2700000000000005E-2</v>
      </c>
    </row>
    <row r="76" spans="1:21" s="18" customFormat="1" ht="18.75" x14ac:dyDescent="0.25">
      <c r="A76" s="18" t="s">
        <v>128</v>
      </c>
      <c r="C76" s="11">
        <v>0</v>
      </c>
      <c r="E76" s="11">
        <v>3936659354</v>
      </c>
      <c r="G76" s="11">
        <v>0</v>
      </c>
      <c r="I76" s="11">
        <v>3936659354</v>
      </c>
      <c r="K76" s="6">
        <v>1.4800000000000001E-2</v>
      </c>
      <c r="M76" s="11">
        <v>63547012350</v>
      </c>
      <c r="O76" s="11">
        <v>-45706509318</v>
      </c>
      <c r="Q76" s="11">
        <v>-659462264</v>
      </c>
      <c r="S76" s="11">
        <f t="shared" si="1"/>
        <v>17181040768</v>
      </c>
      <c r="U76" s="6">
        <v>2.8500000000000001E-2</v>
      </c>
    </row>
    <row r="77" spans="1:21" s="18" customFormat="1" ht="18.75" x14ac:dyDescent="0.25">
      <c r="A77" s="18" t="s">
        <v>182</v>
      </c>
      <c r="C77" s="11">
        <v>0</v>
      </c>
      <c r="E77" s="11">
        <v>5371119709</v>
      </c>
      <c r="G77" s="11">
        <v>0</v>
      </c>
      <c r="I77" s="11">
        <v>5371119709</v>
      </c>
      <c r="K77" s="6">
        <v>2.0199999999999999E-2</v>
      </c>
      <c r="M77" s="11">
        <v>2062500000</v>
      </c>
      <c r="O77" s="11">
        <v>387266582</v>
      </c>
      <c r="Q77" s="11">
        <v>0</v>
      </c>
      <c r="S77" s="11">
        <f t="shared" si="1"/>
        <v>2449766582</v>
      </c>
      <c r="U77" s="6">
        <v>4.1000000000000003E-3</v>
      </c>
    </row>
    <row r="78" spans="1:21" s="18" customFormat="1" ht="18.75" x14ac:dyDescent="0.25">
      <c r="A78" s="18" t="s">
        <v>153</v>
      </c>
      <c r="C78" s="11">
        <v>8324537406</v>
      </c>
      <c r="E78" s="11">
        <v>-3565189547</v>
      </c>
      <c r="G78" s="11">
        <v>0</v>
      </c>
      <c r="I78" s="11">
        <v>4759347859</v>
      </c>
      <c r="K78" s="6">
        <v>1.7899999999999999E-2</v>
      </c>
      <c r="M78" s="11">
        <v>8324537406</v>
      </c>
      <c r="O78" s="11">
        <v>-6156710899</v>
      </c>
      <c r="Q78" s="11">
        <v>0</v>
      </c>
      <c r="S78" s="11">
        <f t="shared" si="1"/>
        <v>2167826507</v>
      </c>
      <c r="U78" s="6">
        <v>3.5999999999999999E-3</v>
      </c>
    </row>
    <row r="79" spans="1:21" s="18" customFormat="1" ht="18.75" x14ac:dyDescent="0.25">
      <c r="A79" s="18" t="s">
        <v>188</v>
      </c>
      <c r="C79" s="11">
        <v>0</v>
      </c>
      <c r="E79" s="11">
        <v>5921005544</v>
      </c>
      <c r="G79" s="11">
        <v>0</v>
      </c>
      <c r="I79" s="11">
        <v>5921005544</v>
      </c>
      <c r="K79" s="6">
        <v>2.23E-2</v>
      </c>
      <c r="M79" s="11">
        <v>135019240</v>
      </c>
      <c r="O79" s="11">
        <v>-242630155</v>
      </c>
      <c r="Q79" s="11">
        <v>0</v>
      </c>
      <c r="S79" s="11">
        <f t="shared" si="1"/>
        <v>-107610915</v>
      </c>
      <c r="U79" s="6">
        <v>-2.0000000000000001E-4</v>
      </c>
    </row>
    <row r="80" spans="1:21" s="18" customFormat="1" ht="18.75" x14ac:dyDescent="0.25">
      <c r="A80" s="18" t="s">
        <v>191</v>
      </c>
      <c r="C80" s="11">
        <v>0</v>
      </c>
      <c r="E80" s="11">
        <v>3076443197</v>
      </c>
      <c r="G80" s="11">
        <v>0</v>
      </c>
      <c r="I80" s="11">
        <v>3076443197</v>
      </c>
      <c r="K80" s="6">
        <v>1.1599999999999999E-2</v>
      </c>
      <c r="M80" s="11">
        <v>1287949401</v>
      </c>
      <c r="O80" s="11">
        <v>364118768</v>
      </c>
      <c r="Q80" s="11">
        <v>0</v>
      </c>
      <c r="S80" s="11">
        <f t="shared" si="1"/>
        <v>1652068169</v>
      </c>
      <c r="U80" s="6">
        <v>2.7000000000000001E-3</v>
      </c>
    </row>
    <row r="81" spans="1:21" s="18" customFormat="1" ht="18.75" x14ac:dyDescent="0.25">
      <c r="A81" s="18" t="s">
        <v>212</v>
      </c>
      <c r="C81" s="11">
        <v>0</v>
      </c>
      <c r="E81" s="11">
        <v>-174451087</v>
      </c>
      <c r="G81" s="11">
        <v>0</v>
      </c>
      <c r="I81" s="11">
        <v>-174451087</v>
      </c>
      <c r="K81" s="6">
        <v>-6.9999999999999999E-4</v>
      </c>
      <c r="M81" s="11">
        <v>225636795</v>
      </c>
      <c r="O81" s="11">
        <v>-1020448062</v>
      </c>
      <c r="Q81" s="11">
        <v>0</v>
      </c>
      <c r="S81" s="11">
        <f t="shared" si="1"/>
        <v>-794811267</v>
      </c>
      <c r="U81" s="6">
        <v>-1.2999999999999999E-3</v>
      </c>
    </row>
    <row r="82" spans="1:21" s="18" customFormat="1" ht="18.75" x14ac:dyDescent="0.25">
      <c r="A82" s="18" t="s">
        <v>174</v>
      </c>
      <c r="C82" s="11">
        <v>0</v>
      </c>
      <c r="E82" s="11">
        <v>2882546190</v>
      </c>
      <c r="G82" s="11">
        <v>0</v>
      </c>
      <c r="I82" s="11">
        <v>2882546190</v>
      </c>
      <c r="K82" s="6">
        <v>1.0800000000000001E-2</v>
      </c>
      <c r="M82" s="11">
        <v>810000000</v>
      </c>
      <c r="O82" s="11">
        <v>-6322423234</v>
      </c>
      <c r="Q82" s="11">
        <v>0</v>
      </c>
      <c r="S82" s="11">
        <f t="shared" si="1"/>
        <v>-5512423234</v>
      </c>
      <c r="U82" s="6">
        <v>-9.1000000000000004E-3</v>
      </c>
    </row>
    <row r="83" spans="1:21" s="18" customFormat="1" ht="18.75" x14ac:dyDescent="0.25">
      <c r="A83" s="18" t="s">
        <v>183</v>
      </c>
      <c r="C83" s="11">
        <v>0</v>
      </c>
      <c r="E83" s="11">
        <v>977066178</v>
      </c>
      <c r="G83" s="11">
        <v>0</v>
      </c>
      <c r="I83" s="11">
        <v>977066178</v>
      </c>
      <c r="K83" s="6">
        <v>3.7000000000000002E-3</v>
      </c>
      <c r="M83" s="11">
        <v>2280000000</v>
      </c>
      <c r="O83" s="11">
        <v>-2640019880</v>
      </c>
      <c r="Q83" s="11">
        <v>0</v>
      </c>
      <c r="S83" s="11">
        <f t="shared" si="1"/>
        <v>-360019880</v>
      </c>
      <c r="U83" s="6">
        <v>-5.9999999999999995E-4</v>
      </c>
    </row>
    <row r="84" spans="1:21" s="18" customFormat="1" ht="18.75" x14ac:dyDescent="0.25">
      <c r="A84" s="18" t="s">
        <v>121</v>
      </c>
      <c r="C84" s="11">
        <v>0</v>
      </c>
      <c r="E84" s="11">
        <v>6726137137</v>
      </c>
      <c r="G84" s="11">
        <v>0</v>
      </c>
      <c r="I84" s="11">
        <v>6726137137</v>
      </c>
      <c r="K84" s="6">
        <v>2.53E-2</v>
      </c>
      <c r="M84" s="11">
        <v>3449196000</v>
      </c>
      <c r="O84" s="11">
        <v>-19410338308</v>
      </c>
      <c r="Q84" s="11">
        <v>0</v>
      </c>
      <c r="S84" s="11">
        <f t="shared" si="1"/>
        <v>-15961142308</v>
      </c>
      <c r="U84" s="6">
        <v>-2.64E-2</v>
      </c>
    </row>
    <row r="85" spans="1:21" s="18" customFormat="1" ht="18.75" x14ac:dyDescent="0.25">
      <c r="A85" s="18" t="s">
        <v>91</v>
      </c>
      <c r="C85" s="11">
        <v>0</v>
      </c>
      <c r="E85" s="11">
        <v>16564174448</v>
      </c>
      <c r="G85" s="11">
        <v>0</v>
      </c>
      <c r="I85" s="11">
        <v>16564174448</v>
      </c>
      <c r="K85" s="6">
        <v>6.2300000000000001E-2</v>
      </c>
      <c r="M85" s="11">
        <v>15914363521</v>
      </c>
      <c r="O85" s="11">
        <v>-32131177609</v>
      </c>
      <c r="Q85" s="11">
        <v>0</v>
      </c>
      <c r="S85" s="11">
        <f t="shared" si="1"/>
        <v>-16216814088</v>
      </c>
      <c r="U85" s="6">
        <v>-2.69E-2</v>
      </c>
    </row>
    <row r="86" spans="1:21" s="18" customFormat="1" ht="18.75" x14ac:dyDescent="0.25">
      <c r="A86" s="18" t="s">
        <v>192</v>
      </c>
      <c r="C86" s="11">
        <v>0</v>
      </c>
      <c r="E86" s="11">
        <v>3169587730</v>
      </c>
      <c r="G86" s="11">
        <v>0</v>
      </c>
      <c r="I86" s="11">
        <v>3169587730</v>
      </c>
      <c r="K86" s="6">
        <v>1.1900000000000001E-2</v>
      </c>
      <c r="M86" s="11">
        <v>3004192762</v>
      </c>
      <c r="O86" s="11">
        <v>-3198446766</v>
      </c>
      <c r="Q86" s="11">
        <v>0</v>
      </c>
      <c r="S86" s="11">
        <f t="shared" si="1"/>
        <v>-194254004</v>
      </c>
      <c r="U86" s="6">
        <v>-2.9999999999999997E-4</v>
      </c>
    </row>
    <row r="87" spans="1:21" s="18" customFormat="1" ht="18.75" x14ac:dyDescent="0.25">
      <c r="A87" s="18" t="s">
        <v>270</v>
      </c>
      <c r="C87" s="11">
        <v>0</v>
      </c>
      <c r="E87" s="11">
        <v>564638663</v>
      </c>
      <c r="G87" s="11">
        <v>0</v>
      </c>
      <c r="I87" s="11">
        <v>564638663</v>
      </c>
      <c r="K87" s="6">
        <v>2.0999999999999999E-3</v>
      </c>
      <c r="M87" s="11">
        <v>0</v>
      </c>
      <c r="O87" s="11">
        <v>564638663</v>
      </c>
      <c r="Q87" s="11">
        <v>0</v>
      </c>
      <c r="S87" s="11">
        <f t="shared" si="1"/>
        <v>564638663</v>
      </c>
      <c r="U87" s="6">
        <v>8.9999999999999998E-4</v>
      </c>
    </row>
    <row r="88" spans="1:21" s="18" customFormat="1" ht="18.75" x14ac:dyDescent="0.25">
      <c r="A88" s="18" t="s">
        <v>272</v>
      </c>
      <c r="C88" s="11">
        <v>0</v>
      </c>
      <c r="E88" s="11">
        <v>640789826</v>
      </c>
      <c r="G88" s="11">
        <v>0</v>
      </c>
      <c r="I88" s="11">
        <v>640789826</v>
      </c>
      <c r="K88" s="6">
        <v>2.3999999999999998E-3</v>
      </c>
      <c r="M88" s="11">
        <v>0</v>
      </c>
      <c r="O88" s="11">
        <v>640789826</v>
      </c>
      <c r="Q88" s="11">
        <v>0</v>
      </c>
      <c r="S88" s="11">
        <f t="shared" si="1"/>
        <v>640789826</v>
      </c>
      <c r="U88" s="6">
        <v>1.1000000000000001E-3</v>
      </c>
    </row>
    <row r="89" spans="1:21" s="18" customFormat="1" ht="18.75" x14ac:dyDescent="0.25">
      <c r="A89" s="18" t="s">
        <v>211</v>
      </c>
      <c r="C89" s="11">
        <v>0</v>
      </c>
      <c r="E89" s="11">
        <v>6055127223</v>
      </c>
      <c r="G89" s="11">
        <v>0</v>
      </c>
      <c r="I89" s="11">
        <v>6055127223</v>
      </c>
      <c r="K89" s="6">
        <v>2.2800000000000001E-2</v>
      </c>
      <c r="M89" s="11">
        <v>0</v>
      </c>
      <c r="O89" s="11">
        <v>-4128354532</v>
      </c>
      <c r="Q89" s="11">
        <v>0</v>
      </c>
      <c r="S89" s="11">
        <f t="shared" si="1"/>
        <v>-4128354532</v>
      </c>
      <c r="U89" s="6">
        <v>-6.7999999999999996E-3</v>
      </c>
    </row>
    <row r="90" spans="1:21" s="18" customFormat="1" ht="18.75" x14ac:dyDescent="0.25">
      <c r="A90" s="18" t="s">
        <v>181</v>
      </c>
      <c r="C90" s="11">
        <v>0</v>
      </c>
      <c r="E90" s="11">
        <v>4287337650</v>
      </c>
      <c r="G90" s="11">
        <v>0</v>
      </c>
      <c r="I90" s="11">
        <v>4287337650</v>
      </c>
      <c r="K90" s="6">
        <v>1.61E-2</v>
      </c>
      <c r="M90" s="11">
        <v>0</v>
      </c>
      <c r="O90" s="11">
        <v>-2338138611</v>
      </c>
      <c r="Q90" s="11">
        <v>0</v>
      </c>
      <c r="S90" s="11">
        <f t="shared" si="1"/>
        <v>-2338138611</v>
      </c>
      <c r="U90" s="6">
        <v>-3.8999999999999998E-3</v>
      </c>
    </row>
    <row r="91" spans="1:21" s="18" customFormat="1" ht="18.75" x14ac:dyDescent="0.25">
      <c r="A91" s="18" t="s">
        <v>271</v>
      </c>
      <c r="C91" s="11">
        <v>0</v>
      </c>
      <c r="E91" s="11">
        <v>789581848</v>
      </c>
      <c r="G91" s="11">
        <v>0</v>
      </c>
      <c r="I91" s="11">
        <v>789581848</v>
      </c>
      <c r="K91" s="6">
        <v>3.0000000000000001E-3</v>
      </c>
      <c r="M91" s="11">
        <v>0</v>
      </c>
      <c r="O91" s="11">
        <v>789581848</v>
      </c>
      <c r="Q91" s="11">
        <v>0</v>
      </c>
      <c r="S91" s="11">
        <f t="shared" si="1"/>
        <v>789581848</v>
      </c>
      <c r="U91" s="6">
        <v>1.2999999999999999E-3</v>
      </c>
    </row>
    <row r="92" spans="1:21" s="18" customFormat="1" ht="18.75" x14ac:dyDescent="0.25">
      <c r="A92" s="18" t="s">
        <v>269</v>
      </c>
      <c r="C92" s="11">
        <v>0</v>
      </c>
      <c r="E92" s="11">
        <v>-55925522</v>
      </c>
      <c r="G92" s="11">
        <v>0</v>
      </c>
      <c r="I92" s="11">
        <v>-55925522</v>
      </c>
      <c r="K92" s="6">
        <v>-2.0000000000000001E-4</v>
      </c>
      <c r="M92" s="11">
        <v>0</v>
      </c>
      <c r="O92" s="11">
        <v>-55925522</v>
      </c>
      <c r="Q92" s="11">
        <v>0</v>
      </c>
      <c r="S92" s="11">
        <f t="shared" si="1"/>
        <v>-55925522</v>
      </c>
      <c r="U92" s="6">
        <v>-1E-4</v>
      </c>
    </row>
    <row r="93" spans="1:21" s="18" customFormat="1" ht="18.75" x14ac:dyDescent="0.25">
      <c r="A93" s="18" t="s">
        <v>241</v>
      </c>
      <c r="C93" s="11">
        <v>0</v>
      </c>
      <c r="E93" s="11">
        <v>2993362646</v>
      </c>
      <c r="G93" s="11">
        <v>0</v>
      </c>
      <c r="I93" s="11">
        <v>2993362646</v>
      </c>
      <c r="K93" s="6">
        <v>1.1299999999999999E-2</v>
      </c>
      <c r="M93" s="11">
        <v>0</v>
      </c>
      <c r="O93" s="11">
        <v>2688889467</v>
      </c>
      <c r="Q93" s="11">
        <v>0</v>
      </c>
      <c r="S93" s="11">
        <f t="shared" si="1"/>
        <v>2688889467</v>
      </c>
      <c r="U93" s="6">
        <v>4.4999999999999997E-3</v>
      </c>
    </row>
    <row r="94" spans="1:21" s="18" customFormat="1" ht="18.75" x14ac:dyDescent="0.25">
      <c r="A94" s="18" t="s">
        <v>208</v>
      </c>
      <c r="C94" s="11">
        <v>0</v>
      </c>
      <c r="E94" s="11">
        <v>726577765</v>
      </c>
      <c r="G94" s="11">
        <v>0</v>
      </c>
      <c r="I94" s="11">
        <v>726577765</v>
      </c>
      <c r="K94" s="6">
        <v>2.7000000000000001E-3</v>
      </c>
      <c r="M94" s="11">
        <v>0</v>
      </c>
      <c r="O94" s="11">
        <v>910484599</v>
      </c>
      <c r="Q94" s="11">
        <v>0</v>
      </c>
      <c r="S94" s="11">
        <f t="shared" si="1"/>
        <v>910484599</v>
      </c>
      <c r="U94" s="6">
        <v>1.5E-3</v>
      </c>
    </row>
    <row r="95" spans="1:21" s="18" customFormat="1" ht="18.75" x14ac:dyDescent="0.25">
      <c r="A95" s="18" t="s">
        <v>244</v>
      </c>
      <c r="C95" s="11">
        <v>0</v>
      </c>
      <c r="E95" s="11">
        <v>1221994933</v>
      </c>
      <c r="G95" s="11">
        <v>0</v>
      </c>
      <c r="I95" s="11">
        <v>1221994933</v>
      </c>
      <c r="K95" s="6">
        <v>4.5999999999999999E-3</v>
      </c>
      <c r="M95" s="11">
        <v>0</v>
      </c>
      <c r="O95" s="11">
        <v>196008497</v>
      </c>
      <c r="Q95" s="11">
        <v>0</v>
      </c>
      <c r="S95" s="11">
        <f t="shared" si="1"/>
        <v>196008497</v>
      </c>
      <c r="U95" s="6">
        <v>2.9999999999999997E-4</v>
      </c>
    </row>
    <row r="96" spans="1:21" s="18" customFormat="1" ht="18.75" x14ac:dyDescent="0.25">
      <c r="A96" s="18" t="s">
        <v>239</v>
      </c>
      <c r="C96" s="11">
        <v>0</v>
      </c>
      <c r="E96" s="11">
        <v>2885160765</v>
      </c>
      <c r="G96" s="11">
        <v>0</v>
      </c>
      <c r="I96" s="11">
        <v>2885160765</v>
      </c>
      <c r="K96" s="6">
        <v>1.0800000000000001E-2</v>
      </c>
      <c r="M96" s="11">
        <v>0</v>
      </c>
      <c r="O96" s="11">
        <v>-432491187</v>
      </c>
      <c r="Q96" s="11">
        <v>0</v>
      </c>
      <c r="S96" s="11">
        <f t="shared" si="1"/>
        <v>-432491187</v>
      </c>
      <c r="U96" s="6">
        <v>-6.9999999999999999E-4</v>
      </c>
    </row>
    <row r="97" spans="1:21" s="18" customFormat="1" ht="18.75" x14ac:dyDescent="0.25">
      <c r="A97" s="18" t="s">
        <v>242</v>
      </c>
      <c r="C97" s="11">
        <v>0</v>
      </c>
      <c r="E97" s="11">
        <v>398539496</v>
      </c>
      <c r="G97" s="11">
        <v>0</v>
      </c>
      <c r="I97" s="11">
        <v>398539496</v>
      </c>
      <c r="K97" s="6">
        <v>1.5E-3</v>
      </c>
      <c r="M97" s="11">
        <v>0</v>
      </c>
      <c r="O97" s="11">
        <v>-91032423</v>
      </c>
      <c r="Q97" s="11">
        <v>0</v>
      </c>
      <c r="S97" s="11">
        <f t="shared" si="1"/>
        <v>-91032423</v>
      </c>
      <c r="U97" s="6">
        <v>-2.0000000000000001E-4</v>
      </c>
    </row>
    <row r="98" spans="1:21" s="18" customFormat="1" ht="18.75" x14ac:dyDescent="0.25">
      <c r="A98" s="18" t="s">
        <v>178</v>
      </c>
      <c r="C98" s="11">
        <v>0</v>
      </c>
      <c r="E98" s="11">
        <v>-8466848300</v>
      </c>
      <c r="G98" s="11">
        <v>0</v>
      </c>
      <c r="I98" s="11">
        <v>-8466848300</v>
      </c>
      <c r="K98" s="6">
        <v>-3.1800000000000002E-2</v>
      </c>
      <c r="M98" s="11">
        <v>0</v>
      </c>
      <c r="O98" s="11">
        <v>-3265114805</v>
      </c>
      <c r="Q98" s="11">
        <v>0</v>
      </c>
      <c r="S98" s="11">
        <f t="shared" si="1"/>
        <v>-3265114805</v>
      </c>
      <c r="U98" s="6">
        <v>-5.4000000000000003E-3</v>
      </c>
    </row>
    <row r="99" spans="1:21" ht="19.5" thickBot="1" x14ac:dyDescent="0.3">
      <c r="A99" s="3" t="s">
        <v>13</v>
      </c>
      <c r="C99" s="3">
        <f>SUM(C4:C98)</f>
        <v>16176707406</v>
      </c>
      <c r="E99" s="3">
        <f>SUM(E4:E98)</f>
        <v>220166943261</v>
      </c>
      <c r="G99" s="3">
        <f>SUM(G4:G98)</f>
        <v>8400834688</v>
      </c>
      <c r="I99" s="3">
        <f>SUM(I4:I98)</f>
        <v>244744485355</v>
      </c>
      <c r="K99" s="7">
        <f>SUM(K4:K98)</f>
        <v>0.9205000000000001</v>
      </c>
      <c r="M99" s="3">
        <f>SUM(M4:M98)+11724</f>
        <v>393604432369</v>
      </c>
      <c r="O99" s="3">
        <f>SUM(O4:O98)</f>
        <v>-73308726775</v>
      </c>
      <c r="Q99" s="3">
        <f>SUM(Q4:Q98)</f>
        <v>242501714487</v>
      </c>
      <c r="S99" s="3">
        <f>SUM(S4:S98)</f>
        <v>562797408357</v>
      </c>
      <c r="U99" s="13">
        <f>SUM(U4:U98)</f>
        <v>0.93189999999999951</v>
      </c>
    </row>
    <row r="100" spans="1:21" ht="19.5" thickTop="1" x14ac:dyDescent="0.25">
      <c r="C100" s="4"/>
      <c r="E100" s="4"/>
      <c r="G100" s="4"/>
      <c r="I100" s="4"/>
      <c r="K100" s="4"/>
      <c r="M100" s="4"/>
      <c r="O100" s="4"/>
      <c r="Q100" s="4"/>
      <c r="S100" s="4"/>
      <c r="U100" s="4"/>
    </row>
    <row r="112" spans="1:21" x14ac:dyDescent="0.25">
      <c r="A112" s="12" t="s">
        <v>206</v>
      </c>
    </row>
    <row r="117" ht="27" customHeight="1" x14ac:dyDescent="0.25"/>
  </sheetData>
  <mergeCells count="3">
    <mergeCell ref="A1:U1"/>
    <mergeCell ref="C2:K2"/>
    <mergeCell ref="M2:U2"/>
  </mergeCells>
  <pageMargins left="0.39370078740157483" right="0.39370078740157483" top="0.84399509803921569" bottom="0.31496062992125984" header="0.1566176470588235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‫1401/07/30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7"/>
  <sheetViews>
    <sheetView rightToLeft="1" zoomScaleNormal="100" workbookViewId="0">
      <selection activeCell="A9" sqref="A9:Q1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162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53</v>
      </c>
      <c r="D7" s="47"/>
      <c r="E7" s="47"/>
      <c r="F7" s="47"/>
      <c r="G7" s="47"/>
      <c r="H7" s="47"/>
      <c r="I7" s="47"/>
      <c r="K7" s="47" t="s">
        <v>268</v>
      </c>
      <c r="L7" s="47"/>
      <c r="M7" s="47"/>
      <c r="N7" s="47"/>
      <c r="O7" s="47"/>
      <c r="P7" s="47"/>
      <c r="Q7" s="47"/>
    </row>
    <row r="8" spans="1:17" ht="21" x14ac:dyDescent="0.45">
      <c r="C8" s="8" t="s">
        <v>73</v>
      </c>
      <c r="E8" s="8" t="s">
        <v>203</v>
      </c>
      <c r="G8" s="8" t="s">
        <v>70</v>
      </c>
      <c r="I8" s="8" t="s">
        <v>13</v>
      </c>
      <c r="K8" s="8" t="s">
        <v>73</v>
      </c>
      <c r="M8" s="8" t="s">
        <v>69</v>
      </c>
      <c r="O8" s="8" t="s">
        <v>70</v>
      </c>
      <c r="Q8" s="8" t="s">
        <v>13</v>
      </c>
    </row>
    <row r="9" spans="1:17" s="18" customFormat="1" ht="18.75" x14ac:dyDescent="0.25">
      <c r="A9" s="18" t="s">
        <v>216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28749023</v>
      </c>
      <c r="Q9" s="11">
        <v>28749023</v>
      </c>
    </row>
    <row r="10" spans="1:17" s="18" customFormat="1" ht="18.75" x14ac:dyDescent="0.25">
      <c r="A10" s="18" t="s">
        <v>118</v>
      </c>
      <c r="C10" s="11">
        <v>0</v>
      </c>
      <c r="E10" s="11">
        <v>0</v>
      </c>
      <c r="G10" s="11">
        <v>0</v>
      </c>
      <c r="I10" s="11">
        <v>0</v>
      </c>
      <c r="K10" s="11">
        <v>591662125</v>
      </c>
      <c r="M10" s="11">
        <v>0</v>
      </c>
      <c r="O10" s="11">
        <v>42804486</v>
      </c>
      <c r="Q10" s="11">
        <v>634466611</v>
      </c>
    </row>
    <row r="11" spans="1:17" s="18" customFormat="1" ht="18.75" x14ac:dyDescent="0.25">
      <c r="A11" s="18" t="s">
        <v>213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36646570</v>
      </c>
      <c r="Q11" s="11">
        <v>36646570</v>
      </c>
    </row>
    <row r="12" spans="1:17" ht="18.75" x14ac:dyDescent="0.45">
      <c r="A12" s="18" t="s">
        <v>215</v>
      </c>
      <c r="B12" s="18"/>
      <c r="C12" s="11">
        <v>0</v>
      </c>
      <c r="D12" s="18"/>
      <c r="E12" s="11">
        <v>0</v>
      </c>
      <c r="F12" s="18"/>
      <c r="G12" s="11">
        <v>0</v>
      </c>
      <c r="H12" s="18"/>
      <c r="I12" s="11">
        <v>0</v>
      </c>
      <c r="J12" s="18"/>
      <c r="K12" s="11">
        <v>0</v>
      </c>
      <c r="L12" s="18"/>
      <c r="M12" s="11">
        <v>0</v>
      </c>
      <c r="N12" s="18"/>
      <c r="O12" s="11">
        <v>451343378</v>
      </c>
      <c r="P12" s="18"/>
      <c r="Q12" s="11">
        <v>451343378</v>
      </c>
    </row>
    <row r="13" spans="1:17" ht="18.75" x14ac:dyDescent="0.45">
      <c r="A13" s="18" t="s">
        <v>262</v>
      </c>
      <c r="B13" s="18"/>
      <c r="C13" s="11">
        <v>0</v>
      </c>
      <c r="D13" s="18"/>
      <c r="E13" s="11">
        <v>-24945477</v>
      </c>
      <c r="F13" s="18"/>
      <c r="G13" s="11">
        <v>0</v>
      </c>
      <c r="H13" s="18"/>
      <c r="I13" s="11">
        <v>-24945477</v>
      </c>
      <c r="J13" s="18"/>
      <c r="K13" s="11">
        <v>0</v>
      </c>
      <c r="L13" s="18"/>
      <c r="M13" s="11">
        <v>14357562</v>
      </c>
      <c r="N13" s="18"/>
      <c r="O13" s="11">
        <v>0</v>
      </c>
      <c r="P13" s="18"/>
      <c r="Q13" s="11">
        <v>14357562</v>
      </c>
    </row>
    <row r="14" spans="1:17" ht="18.75" x14ac:dyDescent="0.45">
      <c r="A14" s="18" t="s">
        <v>260</v>
      </c>
      <c r="B14" s="18"/>
      <c r="C14" s="11">
        <v>0</v>
      </c>
      <c r="D14" s="18"/>
      <c r="E14" s="11">
        <v>233055430</v>
      </c>
      <c r="F14" s="18"/>
      <c r="G14" s="11">
        <v>0</v>
      </c>
      <c r="H14" s="18"/>
      <c r="I14" s="11">
        <v>233055430</v>
      </c>
      <c r="J14" s="18"/>
      <c r="K14" s="11">
        <v>0</v>
      </c>
      <c r="L14" s="18"/>
      <c r="M14" s="11">
        <v>220369851</v>
      </c>
      <c r="N14" s="18"/>
      <c r="O14" s="11">
        <v>0</v>
      </c>
      <c r="P14" s="18"/>
      <c r="Q14" s="11">
        <v>220369851</v>
      </c>
    </row>
    <row r="15" spans="1:17" ht="18.75" x14ac:dyDescent="0.45">
      <c r="A15" s="18" t="s">
        <v>274</v>
      </c>
      <c r="B15" s="18"/>
      <c r="C15" s="11">
        <v>0</v>
      </c>
      <c r="D15" s="18"/>
      <c r="E15" s="11">
        <v>21638718</v>
      </c>
      <c r="F15" s="18"/>
      <c r="G15" s="11">
        <v>0</v>
      </c>
      <c r="H15" s="18"/>
      <c r="I15" s="11">
        <v>21638718</v>
      </c>
      <c r="J15" s="18"/>
      <c r="K15" s="11">
        <v>0</v>
      </c>
      <c r="L15" s="18"/>
      <c r="M15" s="11">
        <v>21638718</v>
      </c>
      <c r="N15" s="18"/>
      <c r="O15" s="11">
        <v>0</v>
      </c>
      <c r="P15" s="18"/>
      <c r="Q15" s="11">
        <v>21638718</v>
      </c>
    </row>
    <row r="16" spans="1:17" ht="18.75" x14ac:dyDescent="0.45">
      <c r="A16" s="3" t="s">
        <v>13</v>
      </c>
      <c r="C16" s="3">
        <f>SUM(C9:C15)</f>
        <v>0</v>
      </c>
      <c r="E16" s="3">
        <f>SUM(E9:E15)</f>
        <v>229748671</v>
      </c>
      <c r="G16" s="3">
        <f>SUM(G9:G15)</f>
        <v>0</v>
      </c>
      <c r="I16" s="3">
        <f>SUM(I9:I15)</f>
        <v>229748671</v>
      </c>
      <c r="K16" s="3">
        <f>SUM(K9:K15)</f>
        <v>591662125</v>
      </c>
      <c r="M16" s="3">
        <f>SUM(M9:M15)</f>
        <v>256366131</v>
      </c>
      <c r="O16" s="3">
        <f>SUM(O9:O15)</f>
        <v>559543457</v>
      </c>
      <c r="Q16" s="3">
        <f>SUM(Q9:Q15)</f>
        <v>1407571713</v>
      </c>
    </row>
    <row r="17" spans="3:17" ht="18.75" x14ac:dyDescent="0.45">
      <c r="C17" s="4"/>
      <c r="E17" s="4"/>
      <c r="G17" s="4"/>
      <c r="I17" s="4"/>
      <c r="K17" s="4"/>
      <c r="M17" s="4"/>
      <c r="O17" s="4"/>
      <c r="Q17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22"/>
  <sheetViews>
    <sheetView rightToLeft="1" tabSelected="1" topLeftCell="A4" workbookViewId="0">
      <selection activeCell="E8" sqref="E8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4" t="s">
        <v>161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5" t="s">
        <v>74</v>
      </c>
      <c r="B7" s="36"/>
      <c r="C7" s="36"/>
      <c r="E7" s="35" t="s">
        <v>53</v>
      </c>
      <c r="F7" s="36"/>
      <c r="G7" s="36"/>
      <c r="I7" s="35" t="s">
        <v>268</v>
      </c>
      <c r="J7" s="36"/>
      <c r="K7" s="36"/>
    </row>
    <row r="8" spans="1:11" ht="39" x14ac:dyDescent="0.45">
      <c r="A8" s="8" t="s">
        <v>75</v>
      </c>
      <c r="C8" s="8" t="s">
        <v>38</v>
      </c>
      <c r="E8" s="21" t="s">
        <v>202</v>
      </c>
      <c r="G8" s="56" t="s">
        <v>77</v>
      </c>
      <c r="I8" s="21" t="s">
        <v>76</v>
      </c>
      <c r="K8" s="56" t="s">
        <v>77</v>
      </c>
    </row>
    <row r="9" spans="1:11" s="18" customFormat="1" ht="18.75" x14ac:dyDescent="0.25">
      <c r="A9" s="18" t="s">
        <v>232</v>
      </c>
      <c r="C9" s="18" t="s">
        <v>117</v>
      </c>
      <c r="E9" s="11">
        <v>756164383</v>
      </c>
      <c r="G9" s="24">
        <f>E9/$E$21</f>
        <v>0.21681314513803365</v>
      </c>
      <c r="I9" s="11">
        <v>1814794515</v>
      </c>
      <c r="K9" s="24">
        <f>I9/$I$21</f>
        <v>0.1226028580996055</v>
      </c>
    </row>
    <row r="10" spans="1:11" s="18" customFormat="1" ht="18.75" x14ac:dyDescent="0.25">
      <c r="A10" s="18" t="s">
        <v>232</v>
      </c>
      <c r="C10" s="18" t="s">
        <v>117</v>
      </c>
      <c r="E10" s="11">
        <v>1134246570</v>
      </c>
      <c r="G10" s="24">
        <f t="shared" ref="G10:G19" si="0">E10/$E$21</f>
        <v>0.32521971641677661</v>
      </c>
      <c r="I10" s="11">
        <v>2722191773</v>
      </c>
      <c r="K10" s="24">
        <f t="shared" ref="K10:K14" si="1">I10/$I$21</f>
        <v>0.18390428718318697</v>
      </c>
    </row>
    <row r="11" spans="1:11" s="18" customFormat="1" ht="18.75" x14ac:dyDescent="0.25">
      <c r="A11" s="18" t="s">
        <v>229</v>
      </c>
      <c r="C11" s="18" t="s">
        <v>117</v>
      </c>
      <c r="E11" s="11">
        <v>0</v>
      </c>
      <c r="G11" s="24">
        <f t="shared" si="0"/>
        <v>0</v>
      </c>
      <c r="I11" s="11">
        <v>747397260</v>
      </c>
      <c r="K11" s="24">
        <f t="shared" si="1"/>
        <v>5.049224000537271E-2</v>
      </c>
    </row>
    <row r="12" spans="1:11" s="18" customFormat="1" ht="18.75" x14ac:dyDescent="0.25">
      <c r="A12" s="18" t="s">
        <v>106</v>
      </c>
      <c r="C12" s="18" t="s">
        <v>117</v>
      </c>
      <c r="E12" s="11">
        <v>678698904</v>
      </c>
      <c r="G12" s="24">
        <f t="shared" si="0"/>
        <v>0.19460165975309679</v>
      </c>
      <c r="I12" s="11">
        <v>2992045197</v>
      </c>
      <c r="K12" s="24">
        <f t="shared" si="1"/>
        <v>0.20213489168243226</v>
      </c>
    </row>
    <row r="13" spans="1:11" s="18" customFormat="1" ht="18.75" x14ac:dyDescent="0.25">
      <c r="A13" s="18" t="s">
        <v>232</v>
      </c>
      <c r="C13" s="18" t="s">
        <v>117</v>
      </c>
      <c r="E13" s="11">
        <v>0</v>
      </c>
      <c r="G13" s="24">
        <f t="shared" si="0"/>
        <v>0</v>
      </c>
      <c r="I13" s="11">
        <v>1591232877</v>
      </c>
      <c r="K13" s="24">
        <f t="shared" si="1"/>
        <v>0.1074996078122145</v>
      </c>
    </row>
    <row r="14" spans="1:11" s="18" customFormat="1" ht="18.75" x14ac:dyDescent="0.25">
      <c r="A14" s="18" t="s">
        <v>106</v>
      </c>
      <c r="C14" s="18" t="s">
        <v>117</v>
      </c>
      <c r="E14" s="11">
        <v>0</v>
      </c>
      <c r="G14" s="24">
        <f t="shared" si="0"/>
        <v>0</v>
      </c>
      <c r="I14" s="11">
        <v>1076361988</v>
      </c>
      <c r="K14" s="24">
        <f t="shared" si="1"/>
        <v>7.2716252439507328E-2</v>
      </c>
    </row>
    <row r="15" spans="1:11" s="18" customFormat="1" ht="18.75" x14ac:dyDescent="0.25">
      <c r="A15" s="18" t="s">
        <v>107</v>
      </c>
      <c r="C15" s="18" t="s">
        <v>108</v>
      </c>
      <c r="E15" s="11">
        <v>482623</v>
      </c>
      <c r="G15" s="24">
        <f t="shared" si="0"/>
        <v>1.3838130028130828E-4</v>
      </c>
      <c r="I15" s="11">
        <v>527799455</v>
      </c>
      <c r="K15" s="24">
        <f t="shared" ref="K15:K19" si="2">I15/$I$21</f>
        <v>3.5656776098650554E-2</v>
      </c>
    </row>
    <row r="16" spans="1:11" s="18" customFormat="1" ht="18.75" x14ac:dyDescent="0.25">
      <c r="A16" s="18" t="s">
        <v>111</v>
      </c>
      <c r="C16" s="18" t="s">
        <v>112</v>
      </c>
      <c r="E16" s="11">
        <v>7616481</v>
      </c>
      <c r="G16" s="24">
        <f t="shared" si="0"/>
        <v>2.1838547776377821E-3</v>
      </c>
      <c r="I16" s="11">
        <v>98104425</v>
      </c>
      <c r="K16" s="24">
        <f t="shared" si="2"/>
        <v>6.6276830780582288E-3</v>
      </c>
    </row>
    <row r="17" spans="1:11" s="18" customFormat="1" ht="18.75" x14ac:dyDescent="0.25">
      <c r="A17" s="18" t="s">
        <v>114</v>
      </c>
      <c r="C17" s="18" t="s">
        <v>115</v>
      </c>
      <c r="E17" s="11">
        <v>140982</v>
      </c>
      <c r="G17" s="24">
        <f t="shared" si="0"/>
        <v>4.0423420508884586E-5</v>
      </c>
      <c r="I17" s="11">
        <v>1410552</v>
      </c>
      <c r="K17" s="24">
        <f t="shared" si="2"/>
        <v>9.5293271645200417E-5</v>
      </c>
    </row>
    <row r="18" spans="1:11" s="18" customFormat="1" ht="18.75" x14ac:dyDescent="0.25">
      <c r="A18" s="18" t="s">
        <v>247</v>
      </c>
      <c r="C18" s="18" t="s">
        <v>248</v>
      </c>
      <c r="E18" s="11">
        <v>6142991</v>
      </c>
      <c r="G18" s="24">
        <f t="shared" si="0"/>
        <v>1.7613646307705483E-3</v>
      </c>
      <c r="I18" s="11">
        <v>6142991</v>
      </c>
      <c r="K18" s="24">
        <f t="shared" si="2"/>
        <v>4.1500470034215071E-4</v>
      </c>
    </row>
    <row r="19" spans="1:11" s="18" customFormat="1" ht="18.75" x14ac:dyDescent="0.25">
      <c r="A19" s="18" t="s">
        <v>233</v>
      </c>
      <c r="C19" s="18" t="s">
        <v>234</v>
      </c>
      <c r="E19" s="11">
        <v>904109589</v>
      </c>
      <c r="G19" s="24">
        <f t="shared" si="0"/>
        <v>0.25923310849797715</v>
      </c>
      <c r="I19" s="11">
        <v>3224657529</v>
      </c>
      <c r="K19" s="24">
        <f t="shared" si="2"/>
        <v>0.21784958361956011</v>
      </c>
    </row>
    <row r="20" spans="1:11" s="18" customFormat="1" ht="18.75" x14ac:dyDescent="0.25">
      <c r="A20" s="18" t="s">
        <v>250</v>
      </c>
      <c r="C20" s="18" t="s">
        <v>251</v>
      </c>
      <c r="E20" s="11">
        <v>29108</v>
      </c>
      <c r="G20" s="24">
        <f>E20/$E$21</f>
        <v>8.3460649173129373E-6</v>
      </c>
      <c r="I20" s="11">
        <v>81738</v>
      </c>
      <c r="K20" s="24">
        <f>I20/$I$21</f>
        <v>5.522009424491541E-6</v>
      </c>
    </row>
    <row r="21" spans="1:11" ht="19.5" thickBot="1" x14ac:dyDescent="0.5">
      <c r="A21" s="3" t="s">
        <v>13</v>
      </c>
      <c r="E21" s="3">
        <f>SUM(E9:$E$20)</f>
        <v>3487631631</v>
      </c>
      <c r="G21" s="7">
        <f>SUM(G9:$G$20)</f>
        <v>1.0000000000000002</v>
      </c>
      <c r="I21" s="3">
        <f>SUM(I9:$I$20)</f>
        <v>14802220300</v>
      </c>
      <c r="K21" s="7">
        <f>SUM(K9:$K$20)</f>
        <v>0.99999999999999989</v>
      </c>
    </row>
    <row r="22" spans="1:11" ht="18.75" x14ac:dyDescent="0.45">
      <c r="E22" s="4"/>
      <c r="G22" s="4"/>
      <c r="I22" s="4"/>
      <c r="K22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D18" sqref="D18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105</v>
      </c>
      <c r="C1" s="33"/>
      <c r="D1" s="33"/>
      <c r="E1" s="33"/>
      <c r="F1" s="33"/>
    </row>
    <row r="2" spans="2:6" ht="20.100000000000001" customHeight="1" x14ac:dyDescent="0.45">
      <c r="B2" s="40" t="s">
        <v>46</v>
      </c>
      <c r="C2" s="33"/>
      <c r="D2" s="33"/>
      <c r="E2" s="33"/>
      <c r="F2" s="33"/>
    </row>
    <row r="3" spans="2:6" ht="20.100000000000001" customHeight="1" x14ac:dyDescent="0.45">
      <c r="B3" s="40" t="s">
        <v>267</v>
      </c>
      <c r="C3" s="33"/>
      <c r="D3" s="33"/>
      <c r="E3" s="33"/>
      <c r="F3" s="33"/>
    </row>
    <row r="5" spans="2:6" ht="21" x14ac:dyDescent="0.45">
      <c r="B5" s="34" t="s">
        <v>78</v>
      </c>
      <c r="C5" s="33"/>
      <c r="D5" s="33"/>
      <c r="E5" s="33"/>
      <c r="F5" s="33"/>
    </row>
    <row r="7" spans="2:6" ht="21" x14ac:dyDescent="0.45">
      <c r="D7" s="2" t="s">
        <v>53</v>
      </c>
      <c r="F7" s="2" t="s">
        <v>268</v>
      </c>
    </row>
    <row r="8" spans="2:6" ht="21" x14ac:dyDescent="0.45">
      <c r="B8" s="8" t="s">
        <v>50</v>
      </c>
      <c r="D8" s="8" t="s">
        <v>41</v>
      </c>
      <c r="F8" s="8" t="s">
        <v>41</v>
      </c>
    </row>
    <row r="9" spans="2:6" s="18" customFormat="1" ht="18.75" x14ac:dyDescent="0.25">
      <c r="B9" s="18" t="s">
        <v>122</v>
      </c>
      <c r="D9" s="11">
        <v>0</v>
      </c>
      <c r="F9" s="11">
        <v>2583386392</v>
      </c>
    </row>
    <row r="10" spans="2:6" s="18" customFormat="1" ht="18.75" x14ac:dyDescent="0.25">
      <c r="B10" s="18" t="s">
        <v>123</v>
      </c>
      <c r="D10" s="11">
        <v>0</v>
      </c>
      <c r="F10" s="11">
        <v>0</v>
      </c>
    </row>
    <row r="11" spans="2:6" s="18" customFormat="1" ht="18.75" x14ac:dyDescent="0.25">
      <c r="B11" s="18" t="s">
        <v>124</v>
      </c>
      <c r="D11" s="11">
        <v>50859406</v>
      </c>
      <c r="F11" s="11">
        <v>698583337</v>
      </c>
    </row>
    <row r="12" spans="2:6" ht="19.5" thickBot="1" x14ac:dyDescent="0.5">
      <c r="B12" s="3" t="s">
        <v>13</v>
      </c>
      <c r="D12" s="3">
        <f>SUM(D9:D11)</f>
        <v>50859406</v>
      </c>
      <c r="F12" s="3">
        <f>SUM(F9:F11)</f>
        <v>3281969729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7"/>
  <sheetViews>
    <sheetView rightToLeft="1" view="pageLayout" topLeftCell="A34" zoomScale="70" zoomScaleNormal="85" zoomScalePageLayoutView="70" workbookViewId="0">
      <selection activeCell="M66" sqref="M66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4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4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5" t="s">
        <v>257</v>
      </c>
      <c r="D3" s="36"/>
      <c r="E3" s="36"/>
      <c r="F3" s="36"/>
      <c r="G3" s="36"/>
      <c r="I3" s="35" t="s">
        <v>3</v>
      </c>
      <c r="J3" s="36"/>
      <c r="K3" s="36"/>
      <c r="L3" s="36"/>
      <c r="M3" s="36"/>
      <c r="O3" s="35" t="s">
        <v>268</v>
      </c>
      <c r="P3" s="36"/>
      <c r="Q3" s="36"/>
      <c r="R3" s="36"/>
      <c r="S3" s="36"/>
      <c r="T3" s="36"/>
      <c r="U3" s="36"/>
      <c r="V3" s="36"/>
      <c r="W3" s="36"/>
    </row>
    <row r="4" spans="1:23" ht="18.75" x14ac:dyDescent="0.45">
      <c r="A4" s="37" t="s">
        <v>4</v>
      </c>
      <c r="C4" s="37" t="s">
        <v>5</v>
      </c>
      <c r="E4" s="37" t="s">
        <v>6</v>
      </c>
      <c r="G4" s="37" t="s">
        <v>7</v>
      </c>
      <c r="I4" s="37" t="s">
        <v>8</v>
      </c>
      <c r="J4" s="33"/>
      <c r="L4" s="37" t="s">
        <v>9</v>
      </c>
      <c r="M4" s="33"/>
      <c r="O4" s="37" t="s">
        <v>5</v>
      </c>
      <c r="Q4" s="39" t="s">
        <v>10</v>
      </c>
      <c r="S4" s="37" t="s">
        <v>6</v>
      </c>
      <c r="U4" s="37" t="s">
        <v>7</v>
      </c>
      <c r="W4" s="39" t="s">
        <v>11</v>
      </c>
    </row>
    <row r="5" spans="1:23" ht="18.75" x14ac:dyDescent="0.45">
      <c r="A5" s="38"/>
      <c r="C5" s="38"/>
      <c r="E5" s="38"/>
      <c r="G5" s="38"/>
      <c r="I5" s="5" t="s">
        <v>5</v>
      </c>
      <c r="J5" s="5" t="s">
        <v>6</v>
      </c>
      <c r="L5" s="5" t="s">
        <v>5</v>
      </c>
      <c r="M5" s="5" t="s">
        <v>12</v>
      </c>
      <c r="O5" s="38"/>
      <c r="Q5" s="38"/>
      <c r="S5" s="38"/>
      <c r="U5" s="38"/>
      <c r="W5" s="38"/>
    </row>
    <row r="6" spans="1:23" s="18" customFormat="1" ht="18.75" x14ac:dyDescent="0.25">
      <c r="A6" s="18" t="s">
        <v>80</v>
      </c>
      <c r="C6" s="11">
        <v>14843402</v>
      </c>
      <c r="E6" s="11">
        <v>43701218603</v>
      </c>
      <c r="G6" s="11">
        <v>37846789839.526497</v>
      </c>
      <c r="I6" s="11">
        <v>0</v>
      </c>
      <c r="J6" s="11">
        <v>0</v>
      </c>
      <c r="L6" s="11">
        <v>0</v>
      </c>
      <c r="M6" s="11">
        <v>0</v>
      </c>
      <c r="O6" s="11">
        <v>14843402</v>
      </c>
      <c r="Q6" s="11">
        <v>2726</v>
      </c>
      <c r="S6" s="11">
        <v>43701218603</v>
      </c>
      <c r="U6" s="11">
        <v>40222358324.580597</v>
      </c>
      <c r="W6" s="6">
        <v>1.03E-2</v>
      </c>
    </row>
    <row r="7" spans="1:23" s="18" customFormat="1" ht="18.75" x14ac:dyDescent="0.25">
      <c r="A7" s="18" t="s">
        <v>81</v>
      </c>
      <c r="C7" s="11">
        <v>48379418</v>
      </c>
      <c r="E7" s="11">
        <v>206384950138</v>
      </c>
      <c r="G7" s="11">
        <v>77186954542.954498</v>
      </c>
      <c r="I7" s="11">
        <v>0</v>
      </c>
      <c r="J7" s="11">
        <v>0</v>
      </c>
      <c r="L7" s="11">
        <v>0</v>
      </c>
      <c r="M7" s="11">
        <v>0</v>
      </c>
      <c r="O7" s="11">
        <v>48379418</v>
      </c>
      <c r="Q7" s="11">
        <v>1509</v>
      </c>
      <c r="S7" s="11">
        <v>206384950138</v>
      </c>
      <c r="U7" s="11">
        <v>72570164738.516098</v>
      </c>
      <c r="W7" s="6">
        <v>1.8599999999999998E-2</v>
      </c>
    </row>
    <row r="8" spans="1:23" s="18" customFormat="1" ht="18.75" x14ac:dyDescent="0.25">
      <c r="A8" s="18" t="s">
        <v>174</v>
      </c>
      <c r="C8" s="11">
        <v>16200000</v>
      </c>
      <c r="E8" s="11">
        <v>55905438424</v>
      </c>
      <c r="G8" s="11">
        <v>46700469000</v>
      </c>
      <c r="I8" s="11">
        <v>0</v>
      </c>
      <c r="J8" s="11">
        <v>0</v>
      </c>
      <c r="L8" s="11">
        <v>0</v>
      </c>
      <c r="M8" s="11">
        <v>0</v>
      </c>
      <c r="O8" s="11">
        <v>16200000</v>
      </c>
      <c r="Q8" s="11">
        <v>3079</v>
      </c>
      <c r="S8" s="11">
        <v>55905438424</v>
      </c>
      <c r="U8" s="11">
        <v>49583015190</v>
      </c>
      <c r="W8" s="6">
        <v>1.2699999999999999E-2</v>
      </c>
    </row>
    <row r="9" spans="1:23" s="18" customFormat="1" ht="18.75" x14ac:dyDescent="0.25">
      <c r="A9" s="18" t="s">
        <v>145</v>
      </c>
      <c r="C9" s="11">
        <v>45024401</v>
      </c>
      <c r="E9" s="11">
        <v>55833323655</v>
      </c>
      <c r="G9" s="11">
        <v>63509481750.136902</v>
      </c>
      <c r="I9" s="11">
        <v>0</v>
      </c>
      <c r="J9" s="11">
        <v>0</v>
      </c>
      <c r="L9" s="11">
        <v>0</v>
      </c>
      <c r="M9" s="11">
        <v>0</v>
      </c>
      <c r="O9" s="11">
        <v>45024401</v>
      </c>
      <c r="Q9" s="11">
        <v>1498</v>
      </c>
      <c r="S9" s="11">
        <v>55833323655</v>
      </c>
      <c r="U9" s="11">
        <v>67045245709.446899</v>
      </c>
      <c r="W9" s="6">
        <v>1.7100000000000001E-2</v>
      </c>
    </row>
    <row r="10" spans="1:23" s="18" customFormat="1" ht="18.75" x14ac:dyDescent="0.25">
      <c r="A10" s="18" t="s">
        <v>210</v>
      </c>
      <c r="C10" s="11">
        <v>16000000</v>
      </c>
      <c r="E10" s="11">
        <v>97107676678</v>
      </c>
      <c r="G10" s="11">
        <v>98768808000</v>
      </c>
      <c r="I10" s="11">
        <v>2000000</v>
      </c>
      <c r="J10" s="11">
        <v>12490617906</v>
      </c>
      <c r="L10" s="11">
        <v>-1600000</v>
      </c>
      <c r="M10" s="11">
        <v>9892785681</v>
      </c>
      <c r="O10" s="11">
        <v>16400000</v>
      </c>
      <c r="Q10" s="11">
        <v>7090</v>
      </c>
      <c r="S10" s="11">
        <v>99887526921</v>
      </c>
      <c r="U10" s="11">
        <v>115584157800</v>
      </c>
      <c r="W10" s="6">
        <v>2.9499999999999998E-2</v>
      </c>
    </row>
    <row r="11" spans="1:23" s="18" customFormat="1" ht="18.75" x14ac:dyDescent="0.25">
      <c r="A11" s="18" t="s">
        <v>83</v>
      </c>
      <c r="C11" s="11">
        <v>12751471</v>
      </c>
      <c r="E11" s="11">
        <v>76049152695</v>
      </c>
      <c r="G11" s="11">
        <v>91264318182.360001</v>
      </c>
      <c r="I11" s="11">
        <v>0</v>
      </c>
      <c r="J11" s="11">
        <v>0</v>
      </c>
      <c r="L11" s="11">
        <v>-11000000</v>
      </c>
      <c r="M11" s="11">
        <v>84987776227</v>
      </c>
      <c r="O11" s="11">
        <v>1751471</v>
      </c>
      <c r="Q11" s="11">
        <v>9040</v>
      </c>
      <c r="S11" s="11">
        <v>10445687838</v>
      </c>
      <c r="U11" s="11">
        <v>15739089717.851999</v>
      </c>
      <c r="W11" s="6">
        <v>4.0000000000000001E-3</v>
      </c>
    </row>
    <row r="12" spans="1:23" s="18" customFormat="1" ht="18.75" x14ac:dyDescent="0.25">
      <c r="A12" s="18" t="s">
        <v>84</v>
      </c>
      <c r="C12" s="11">
        <v>3793615</v>
      </c>
      <c r="E12" s="11">
        <v>38366316861</v>
      </c>
      <c r="G12" s="11">
        <v>86899914678.843002</v>
      </c>
      <c r="I12" s="11">
        <v>0</v>
      </c>
      <c r="J12" s="11">
        <v>0</v>
      </c>
      <c r="L12" s="11">
        <v>0</v>
      </c>
      <c r="M12" s="11">
        <v>0</v>
      </c>
      <c r="O12" s="11">
        <v>3793615</v>
      </c>
      <c r="Q12" s="11">
        <v>23044</v>
      </c>
      <c r="S12" s="11">
        <v>38366316861</v>
      </c>
      <c r="U12" s="11">
        <v>86899914678.843002</v>
      </c>
      <c r="W12" s="6">
        <v>2.2200000000000001E-2</v>
      </c>
    </row>
    <row r="13" spans="1:23" s="18" customFormat="1" ht="18.75" x14ac:dyDescent="0.25">
      <c r="A13" s="18" t="s">
        <v>85</v>
      </c>
      <c r="C13" s="11">
        <v>809186</v>
      </c>
      <c r="E13" s="11">
        <v>84735503121</v>
      </c>
      <c r="G13" s="11">
        <v>149556763859.76901</v>
      </c>
      <c r="I13" s="11">
        <v>0</v>
      </c>
      <c r="J13" s="11">
        <v>0</v>
      </c>
      <c r="L13" s="11">
        <v>-507057</v>
      </c>
      <c r="M13" s="11">
        <v>95546151461</v>
      </c>
      <c r="O13" s="11">
        <v>302129</v>
      </c>
      <c r="Q13" s="11">
        <v>193970</v>
      </c>
      <c r="S13" s="11">
        <v>31638032319</v>
      </c>
      <c r="U13" s="11">
        <v>58255268555.3265</v>
      </c>
      <c r="W13" s="6">
        <v>1.49E-2</v>
      </c>
    </row>
    <row r="14" spans="1:23" s="18" customFormat="1" ht="18.75" x14ac:dyDescent="0.25">
      <c r="A14" s="18" t="s">
        <v>86</v>
      </c>
      <c r="C14" s="11">
        <v>1308695</v>
      </c>
      <c r="E14" s="11">
        <v>39012834102</v>
      </c>
      <c r="G14" s="11">
        <v>47964487721.332497</v>
      </c>
      <c r="I14" s="11">
        <v>0</v>
      </c>
      <c r="J14" s="11">
        <v>0</v>
      </c>
      <c r="L14" s="11">
        <v>-1308695</v>
      </c>
      <c r="M14" s="11">
        <v>42318545855</v>
      </c>
      <c r="O14" s="11">
        <v>0</v>
      </c>
      <c r="Q14" s="11">
        <v>0</v>
      </c>
      <c r="S14" s="11">
        <v>0</v>
      </c>
      <c r="U14" s="11">
        <v>0</v>
      </c>
      <c r="W14" s="6">
        <v>0</v>
      </c>
    </row>
    <row r="15" spans="1:23" s="18" customFormat="1" ht="18.75" x14ac:dyDescent="0.25">
      <c r="A15" s="18" t="s">
        <v>208</v>
      </c>
      <c r="C15" s="11">
        <v>106394</v>
      </c>
      <c r="E15" s="11">
        <v>11714200682</v>
      </c>
      <c r="G15" s="11">
        <v>11898107516.25</v>
      </c>
      <c r="I15" s="11">
        <v>0</v>
      </c>
      <c r="J15" s="11">
        <v>0</v>
      </c>
      <c r="L15" s="11">
        <v>0</v>
      </c>
      <c r="M15" s="11">
        <v>0</v>
      </c>
      <c r="O15" s="11">
        <v>106394</v>
      </c>
      <c r="Q15" s="11">
        <v>119370</v>
      </c>
      <c r="S15" s="11">
        <v>11714200682</v>
      </c>
      <c r="U15" s="11">
        <v>12624685281.909</v>
      </c>
      <c r="W15" s="6">
        <v>3.2000000000000002E-3</v>
      </c>
    </row>
    <row r="16" spans="1:23" s="18" customFormat="1" ht="18.75" x14ac:dyDescent="0.25">
      <c r="A16" s="18" t="s">
        <v>121</v>
      </c>
      <c r="C16" s="11">
        <v>457189</v>
      </c>
      <c r="E16" s="11">
        <v>72946754167</v>
      </c>
      <c r="G16" s="11">
        <v>46810278721.349998</v>
      </c>
      <c r="I16" s="11">
        <v>0</v>
      </c>
      <c r="J16" s="11">
        <v>0</v>
      </c>
      <c r="L16" s="11">
        <v>0</v>
      </c>
      <c r="M16" s="11">
        <v>0</v>
      </c>
      <c r="O16" s="11">
        <v>457189</v>
      </c>
      <c r="Q16" s="11">
        <v>117800</v>
      </c>
      <c r="S16" s="11">
        <v>72946754167</v>
      </c>
      <c r="U16" s="11">
        <v>53536415858.010002</v>
      </c>
      <c r="W16" s="6">
        <v>1.37E-2</v>
      </c>
    </row>
    <row r="17" spans="1:23" s="18" customFormat="1" ht="18.75" x14ac:dyDescent="0.25">
      <c r="A17" s="18" t="s">
        <v>182</v>
      </c>
      <c r="C17" s="11">
        <v>647874</v>
      </c>
      <c r="E17" s="11">
        <v>48777155306</v>
      </c>
      <c r="G17" s="11">
        <v>43793302179.599998</v>
      </c>
      <c r="I17" s="11">
        <v>0</v>
      </c>
      <c r="J17" s="11">
        <v>0</v>
      </c>
      <c r="L17" s="11">
        <v>0</v>
      </c>
      <c r="M17" s="11">
        <v>0</v>
      </c>
      <c r="O17" s="11">
        <v>647874</v>
      </c>
      <c r="Q17" s="11">
        <v>76340</v>
      </c>
      <c r="S17" s="11">
        <v>48777155306</v>
      </c>
      <c r="U17" s="11">
        <v>49164421888.098</v>
      </c>
      <c r="W17" s="6">
        <v>1.26E-2</v>
      </c>
    </row>
    <row r="18" spans="1:23" s="18" customFormat="1" ht="18.75" x14ac:dyDescent="0.25">
      <c r="A18" s="18" t="s">
        <v>212</v>
      </c>
      <c r="C18" s="11">
        <v>5014151</v>
      </c>
      <c r="E18" s="11">
        <v>21934641362</v>
      </c>
      <c r="G18" s="11">
        <v>21088644387.358101</v>
      </c>
      <c r="I18" s="11">
        <v>0</v>
      </c>
      <c r="J18" s="11">
        <v>0</v>
      </c>
      <c r="L18" s="11">
        <v>0</v>
      </c>
      <c r="M18" s="11">
        <v>0</v>
      </c>
      <c r="O18" s="11">
        <v>5014151</v>
      </c>
      <c r="Q18" s="11">
        <v>4196</v>
      </c>
      <c r="S18" s="11">
        <v>21934641362</v>
      </c>
      <c r="U18" s="11">
        <v>20914193299.303799</v>
      </c>
      <c r="W18" s="6">
        <v>5.3E-3</v>
      </c>
    </row>
    <row r="19" spans="1:23" s="18" customFormat="1" ht="18.75" x14ac:dyDescent="0.25">
      <c r="A19" s="18" t="s">
        <v>178</v>
      </c>
      <c r="C19" s="11">
        <v>14204565</v>
      </c>
      <c r="E19" s="11">
        <v>65101984691</v>
      </c>
      <c r="G19" s="11">
        <v>70303718186.646698</v>
      </c>
      <c r="I19" s="11">
        <v>3884473</v>
      </c>
      <c r="J19" s="11">
        <v>2536571556</v>
      </c>
      <c r="L19" s="11">
        <v>0</v>
      </c>
      <c r="M19" s="11">
        <v>0</v>
      </c>
      <c r="O19" s="11">
        <v>18089038</v>
      </c>
      <c r="Q19" s="11">
        <v>3580</v>
      </c>
      <c r="S19" s="11">
        <v>67638556247</v>
      </c>
      <c r="U19" s="11">
        <v>64373441441.561996</v>
      </c>
      <c r="W19" s="6">
        <v>1.6500000000000001E-2</v>
      </c>
    </row>
    <row r="20" spans="1:23" s="18" customFormat="1" ht="18.75" x14ac:dyDescent="0.25">
      <c r="A20" s="18" t="s">
        <v>143</v>
      </c>
      <c r="C20" s="11">
        <v>6458653</v>
      </c>
      <c r="E20" s="11">
        <v>67614363333</v>
      </c>
      <c r="G20" s="11">
        <v>37173097044.823502</v>
      </c>
      <c r="I20" s="11">
        <v>0</v>
      </c>
      <c r="J20" s="11">
        <v>0</v>
      </c>
      <c r="L20" s="11">
        <v>0</v>
      </c>
      <c r="M20" s="11">
        <v>0</v>
      </c>
      <c r="O20" s="11">
        <v>6458653</v>
      </c>
      <c r="Q20" s="11">
        <v>5880</v>
      </c>
      <c r="S20" s="11">
        <v>67614363333</v>
      </c>
      <c r="U20" s="11">
        <v>37750917206.141998</v>
      </c>
      <c r="W20" s="6">
        <v>9.7000000000000003E-3</v>
      </c>
    </row>
    <row r="21" spans="1:23" s="18" customFormat="1" ht="18.75" x14ac:dyDescent="0.25">
      <c r="A21" s="18" t="s">
        <v>88</v>
      </c>
      <c r="C21" s="11">
        <v>20445008</v>
      </c>
      <c r="E21" s="11">
        <v>96719432212</v>
      </c>
      <c r="G21" s="11">
        <v>85032939086.841599</v>
      </c>
      <c r="I21" s="11">
        <v>0</v>
      </c>
      <c r="J21" s="11">
        <v>0</v>
      </c>
      <c r="L21" s="11">
        <v>0</v>
      </c>
      <c r="M21" s="11">
        <v>0</v>
      </c>
      <c r="O21" s="11">
        <v>20445008</v>
      </c>
      <c r="Q21" s="11">
        <v>4237</v>
      </c>
      <c r="S21" s="11">
        <v>96719432212</v>
      </c>
      <c r="U21" s="11">
        <v>86110077177.568802</v>
      </c>
      <c r="W21" s="6">
        <v>2.1999999999999999E-2</v>
      </c>
    </row>
    <row r="22" spans="1:23" s="18" customFormat="1" ht="18.75" x14ac:dyDescent="0.25">
      <c r="A22" s="18" t="s">
        <v>243</v>
      </c>
      <c r="C22" s="11">
        <v>1319999</v>
      </c>
      <c r="E22" s="11">
        <v>3233997550</v>
      </c>
      <c r="G22" s="11">
        <v>2466832611.1859999</v>
      </c>
      <c r="I22" s="11">
        <v>0</v>
      </c>
      <c r="J22" s="11">
        <v>0</v>
      </c>
      <c r="L22" s="11">
        <v>-1319999</v>
      </c>
      <c r="M22" s="11">
        <v>2480423948</v>
      </c>
      <c r="O22" s="11">
        <v>0</v>
      </c>
      <c r="Q22" s="11">
        <v>0</v>
      </c>
      <c r="S22" s="11">
        <v>0</v>
      </c>
      <c r="U22" s="11">
        <v>0</v>
      </c>
      <c r="W22" s="6">
        <v>0</v>
      </c>
    </row>
    <row r="23" spans="1:23" s="18" customFormat="1" ht="18.75" x14ac:dyDescent="0.25">
      <c r="A23" s="18" t="s">
        <v>239</v>
      </c>
      <c r="C23" s="11">
        <v>9274640</v>
      </c>
      <c r="E23" s="11">
        <v>35124774780</v>
      </c>
      <c r="G23" s="11">
        <v>31807122827.400002</v>
      </c>
      <c r="I23" s="11">
        <v>444938</v>
      </c>
      <c r="J23" s="11">
        <v>1635883288</v>
      </c>
      <c r="L23" s="11">
        <v>0</v>
      </c>
      <c r="M23" s="11">
        <v>0</v>
      </c>
      <c r="O23" s="11">
        <v>9719578</v>
      </c>
      <c r="Q23" s="11">
        <v>3760</v>
      </c>
      <c r="S23" s="11">
        <v>36760658068</v>
      </c>
      <c r="U23" s="11">
        <v>36328166880.984001</v>
      </c>
      <c r="W23" s="6">
        <v>9.2999999999999992E-3</v>
      </c>
    </row>
    <row r="24" spans="1:23" s="18" customFormat="1" ht="18.75" x14ac:dyDescent="0.25">
      <c r="A24" s="18" t="s">
        <v>240</v>
      </c>
      <c r="C24" s="11">
        <v>130662</v>
      </c>
      <c r="E24" s="11">
        <v>40459114646</v>
      </c>
      <c r="G24" s="11">
        <v>45388159876.394997</v>
      </c>
      <c r="I24" s="11">
        <v>3000</v>
      </c>
      <c r="J24" s="11">
        <v>1181311686</v>
      </c>
      <c r="L24" s="11">
        <v>-15000</v>
      </c>
      <c r="M24" s="11">
        <v>6572161585</v>
      </c>
      <c r="O24" s="11">
        <v>118662</v>
      </c>
      <c r="Q24" s="11">
        <v>462400</v>
      </c>
      <c r="S24" s="11">
        <v>36967397387</v>
      </c>
      <c r="U24" s="11">
        <v>54542836412.639999</v>
      </c>
      <c r="W24" s="6">
        <v>1.3899999999999999E-2</v>
      </c>
    </row>
    <row r="25" spans="1:23" s="18" customFormat="1" ht="18.75" x14ac:dyDescent="0.25">
      <c r="A25" s="18" t="s">
        <v>138</v>
      </c>
      <c r="C25" s="11">
        <v>13924767</v>
      </c>
      <c r="E25" s="11">
        <v>57488904384</v>
      </c>
      <c r="G25" s="11">
        <v>50938245861.767998</v>
      </c>
      <c r="I25" s="11">
        <v>0</v>
      </c>
      <c r="J25" s="11">
        <v>0</v>
      </c>
      <c r="L25" s="11">
        <v>0</v>
      </c>
      <c r="M25" s="11">
        <v>0</v>
      </c>
      <c r="O25" s="11">
        <v>13924767</v>
      </c>
      <c r="Q25" s="11">
        <v>3576</v>
      </c>
      <c r="S25" s="11">
        <v>57488904384</v>
      </c>
      <c r="U25" s="11">
        <v>49498686739.587601</v>
      </c>
      <c r="W25" s="6">
        <v>1.2699999999999999E-2</v>
      </c>
    </row>
    <row r="26" spans="1:23" s="18" customFormat="1" ht="18.75" x14ac:dyDescent="0.25">
      <c r="A26" s="18" t="s">
        <v>90</v>
      </c>
      <c r="C26" s="11">
        <v>12874892</v>
      </c>
      <c r="E26" s="11">
        <v>224132014431</v>
      </c>
      <c r="G26" s="11">
        <v>125679172375.332</v>
      </c>
      <c r="I26" s="11">
        <v>0</v>
      </c>
      <c r="J26" s="11">
        <v>0</v>
      </c>
      <c r="L26" s="11">
        <v>0</v>
      </c>
      <c r="M26" s="11">
        <v>0</v>
      </c>
      <c r="O26" s="11">
        <v>12874892</v>
      </c>
      <c r="Q26" s="11">
        <v>11410</v>
      </c>
      <c r="S26" s="11">
        <v>224132014431</v>
      </c>
      <c r="U26" s="11">
        <v>146028447739.56601</v>
      </c>
      <c r="W26" s="6">
        <v>3.73E-2</v>
      </c>
    </row>
    <row r="27" spans="1:23" s="18" customFormat="1" ht="18.75" x14ac:dyDescent="0.25">
      <c r="A27" s="18" t="s">
        <v>181</v>
      </c>
      <c r="C27" s="11">
        <v>19000000</v>
      </c>
      <c r="E27" s="11">
        <v>38412213111</v>
      </c>
      <c r="G27" s="11">
        <v>31786736850</v>
      </c>
      <c r="I27" s="11">
        <v>0</v>
      </c>
      <c r="J27" s="11">
        <v>0</v>
      </c>
      <c r="L27" s="11">
        <v>0</v>
      </c>
      <c r="M27" s="11">
        <v>0</v>
      </c>
      <c r="O27" s="11">
        <v>19000000</v>
      </c>
      <c r="Q27" s="11">
        <v>1910</v>
      </c>
      <c r="S27" s="11">
        <v>38412213111</v>
      </c>
      <c r="U27" s="11">
        <v>36074074500</v>
      </c>
      <c r="W27" s="6">
        <v>9.1999999999999998E-3</v>
      </c>
    </row>
    <row r="28" spans="1:23" s="18" customFormat="1" ht="18.75" x14ac:dyDescent="0.25">
      <c r="A28" s="18" t="s">
        <v>259</v>
      </c>
      <c r="C28" s="11">
        <v>13400000</v>
      </c>
      <c r="E28" s="11">
        <v>20912921706</v>
      </c>
      <c r="G28" s="11">
        <v>21365713080</v>
      </c>
      <c r="I28" s="11">
        <v>0</v>
      </c>
      <c r="J28" s="11">
        <v>0</v>
      </c>
      <c r="L28" s="11">
        <v>-1570000</v>
      </c>
      <c r="M28" s="11">
        <v>2685305045</v>
      </c>
      <c r="O28" s="11">
        <v>11830000</v>
      </c>
      <c r="Q28" s="11">
        <v>1481</v>
      </c>
      <c r="S28" s="11">
        <v>18462676400</v>
      </c>
      <c r="U28" s="11">
        <v>17415984631.5</v>
      </c>
      <c r="W28" s="6">
        <v>4.4999999999999997E-3</v>
      </c>
    </row>
    <row r="29" spans="1:23" s="18" customFormat="1" ht="18.75" x14ac:dyDescent="0.25">
      <c r="A29" s="18" t="s">
        <v>91</v>
      </c>
      <c r="C29" s="11">
        <v>49446057</v>
      </c>
      <c r="E29" s="11">
        <v>285828675855</v>
      </c>
      <c r="G29" s="11">
        <v>160235040652.371</v>
      </c>
      <c r="I29" s="11">
        <v>0</v>
      </c>
      <c r="J29" s="11">
        <v>0</v>
      </c>
      <c r="L29" s="11">
        <v>0</v>
      </c>
      <c r="M29" s="11">
        <v>0</v>
      </c>
      <c r="O29" s="11">
        <v>49446057</v>
      </c>
      <c r="Q29" s="11">
        <v>3597</v>
      </c>
      <c r="S29" s="11">
        <v>285828675855</v>
      </c>
      <c r="U29" s="11">
        <v>176799215100.177</v>
      </c>
      <c r="W29" s="6">
        <v>4.5199999999999997E-2</v>
      </c>
    </row>
    <row r="30" spans="1:23" s="18" customFormat="1" ht="18.75" x14ac:dyDescent="0.25">
      <c r="A30" s="18" t="s">
        <v>192</v>
      </c>
      <c r="C30" s="11">
        <v>1114881</v>
      </c>
      <c r="E30" s="11">
        <v>24099993825</v>
      </c>
      <c r="G30" s="11">
        <v>17731959328.799999</v>
      </c>
      <c r="I30" s="11">
        <v>0</v>
      </c>
      <c r="J30" s="11">
        <v>0</v>
      </c>
      <c r="L30" s="11">
        <v>0</v>
      </c>
      <c r="M30" s="11">
        <v>0</v>
      </c>
      <c r="O30" s="11">
        <v>1114881</v>
      </c>
      <c r="Q30" s="11">
        <v>18860</v>
      </c>
      <c r="S30" s="11">
        <v>24099993825</v>
      </c>
      <c r="U30" s="11">
        <v>20901547058.823002</v>
      </c>
      <c r="W30" s="6">
        <v>5.3E-3</v>
      </c>
    </row>
    <row r="31" spans="1:23" s="18" customFormat="1" ht="18.75" x14ac:dyDescent="0.25">
      <c r="A31" s="18" t="s">
        <v>150</v>
      </c>
      <c r="C31" s="11">
        <v>2252400</v>
      </c>
      <c r="E31" s="11">
        <v>8677414158</v>
      </c>
      <c r="G31" s="11">
        <v>5890804316.8199997</v>
      </c>
      <c r="I31" s="11">
        <v>0</v>
      </c>
      <c r="J31" s="11">
        <v>0</v>
      </c>
      <c r="L31" s="11">
        <v>-2252400</v>
      </c>
      <c r="M31" s="11">
        <v>5564703659</v>
      </c>
      <c r="O31" s="11">
        <v>0</v>
      </c>
      <c r="Q31" s="11">
        <v>0</v>
      </c>
      <c r="S31" s="11">
        <v>0</v>
      </c>
      <c r="U31" s="11">
        <v>0</v>
      </c>
      <c r="W31" s="6">
        <v>0</v>
      </c>
    </row>
    <row r="32" spans="1:23" s="18" customFormat="1" ht="18.75" x14ac:dyDescent="0.25">
      <c r="A32" s="18" t="s">
        <v>209</v>
      </c>
      <c r="C32" s="11">
        <v>4053614</v>
      </c>
      <c r="E32" s="11">
        <v>18167178995</v>
      </c>
      <c r="G32" s="11">
        <v>15046134317.677799</v>
      </c>
      <c r="I32" s="11">
        <v>0</v>
      </c>
      <c r="J32" s="11">
        <v>0</v>
      </c>
      <c r="L32" s="11">
        <v>0</v>
      </c>
      <c r="M32" s="11">
        <v>0</v>
      </c>
      <c r="O32" s="11">
        <v>4053614</v>
      </c>
      <c r="Q32" s="11">
        <v>4080</v>
      </c>
      <c r="S32" s="11">
        <v>18167178995</v>
      </c>
      <c r="U32" s="11">
        <v>16440339586.535999</v>
      </c>
      <c r="W32" s="6">
        <v>4.1999999999999997E-3</v>
      </c>
    </row>
    <row r="33" spans="1:23" s="18" customFormat="1" ht="18.75" x14ac:dyDescent="0.25">
      <c r="A33" s="18" t="s">
        <v>92</v>
      </c>
      <c r="C33" s="11">
        <v>2730166</v>
      </c>
      <c r="E33" s="11">
        <v>22216731142</v>
      </c>
      <c r="G33" s="11">
        <v>11322480549.315599</v>
      </c>
      <c r="I33" s="11">
        <v>0</v>
      </c>
      <c r="J33" s="11">
        <v>0</v>
      </c>
      <c r="L33" s="11">
        <v>-1242166</v>
      </c>
      <c r="M33" s="11">
        <v>5553524824</v>
      </c>
      <c r="O33" s="11">
        <v>1488000</v>
      </c>
      <c r="Q33" s="11">
        <v>4580</v>
      </c>
      <c r="S33" s="11">
        <v>12108602900</v>
      </c>
      <c r="U33" s="11">
        <v>6774490512</v>
      </c>
      <c r="W33" s="6">
        <v>1.6999999999999999E-3</v>
      </c>
    </row>
    <row r="34" spans="1:23" s="18" customFormat="1" ht="18.75" x14ac:dyDescent="0.25">
      <c r="A34" s="18" t="s">
        <v>93</v>
      </c>
      <c r="C34" s="11">
        <v>8682500</v>
      </c>
      <c r="E34" s="11">
        <v>109086038723</v>
      </c>
      <c r="G34" s="11">
        <v>92522595420</v>
      </c>
      <c r="I34" s="11">
        <v>0</v>
      </c>
      <c r="J34" s="11">
        <v>0</v>
      </c>
      <c r="L34" s="11">
        <v>-200000</v>
      </c>
      <c r="M34" s="11">
        <v>2389696205</v>
      </c>
      <c r="O34" s="11">
        <v>8482500</v>
      </c>
      <c r="Q34" s="11">
        <v>12000</v>
      </c>
      <c r="S34" s="11">
        <v>106573259255</v>
      </c>
      <c r="U34" s="11">
        <v>101184349500</v>
      </c>
      <c r="W34" s="6">
        <v>2.5899999999999999E-2</v>
      </c>
    </row>
    <row r="35" spans="1:23" s="18" customFormat="1" ht="18.75" x14ac:dyDescent="0.25">
      <c r="A35" s="18" t="s">
        <v>144</v>
      </c>
      <c r="C35" s="11">
        <v>19355645</v>
      </c>
      <c r="E35" s="11">
        <v>286133722659</v>
      </c>
      <c r="G35" s="11">
        <v>259554060526.25299</v>
      </c>
      <c r="I35" s="11">
        <v>0</v>
      </c>
      <c r="J35" s="11">
        <v>0</v>
      </c>
      <c r="L35" s="11">
        <v>0</v>
      </c>
      <c r="M35" s="11">
        <v>0</v>
      </c>
      <c r="O35" s="11">
        <v>19355645</v>
      </c>
      <c r="Q35" s="11">
        <v>15950</v>
      </c>
      <c r="S35" s="11">
        <v>286133722659</v>
      </c>
      <c r="U35" s="11">
        <v>306885638650.388</v>
      </c>
      <c r="W35" s="6">
        <v>7.85E-2</v>
      </c>
    </row>
    <row r="36" spans="1:23" s="18" customFormat="1" ht="18.75" x14ac:dyDescent="0.25">
      <c r="A36" s="18" t="s">
        <v>258</v>
      </c>
      <c r="C36" s="11">
        <v>3000000</v>
      </c>
      <c r="E36" s="11">
        <v>48447950832</v>
      </c>
      <c r="G36" s="11">
        <v>40408132500</v>
      </c>
      <c r="I36" s="11">
        <v>0</v>
      </c>
      <c r="J36" s="11">
        <v>0</v>
      </c>
      <c r="L36" s="11">
        <v>-182171</v>
      </c>
      <c r="M36" s="11">
        <v>2987919134</v>
      </c>
      <c r="O36" s="11">
        <v>2817829</v>
      </c>
      <c r="Q36" s="11">
        <v>14630</v>
      </c>
      <c r="S36" s="11">
        <v>45506013618</v>
      </c>
      <c r="U36" s="11">
        <v>40979550482.293503</v>
      </c>
      <c r="W36" s="6">
        <v>1.0500000000000001E-2</v>
      </c>
    </row>
    <row r="37" spans="1:23" s="18" customFormat="1" ht="18.75" x14ac:dyDescent="0.25">
      <c r="A37" s="18" t="s">
        <v>94</v>
      </c>
      <c r="C37" s="11">
        <v>1842294</v>
      </c>
      <c r="E37" s="11">
        <v>41275586817</v>
      </c>
      <c r="G37" s="11">
        <v>39739912010.190002</v>
      </c>
      <c r="I37" s="11">
        <v>0</v>
      </c>
      <c r="J37" s="11">
        <v>0</v>
      </c>
      <c r="L37" s="11">
        <v>0</v>
      </c>
      <c r="M37" s="11">
        <v>0</v>
      </c>
      <c r="O37" s="11">
        <v>1842294</v>
      </c>
      <c r="Q37" s="11">
        <v>24100</v>
      </c>
      <c r="S37" s="11">
        <v>41275586817</v>
      </c>
      <c r="U37" s="11">
        <v>44135109651.870003</v>
      </c>
      <c r="W37" s="6">
        <v>1.1299999999999999E-2</v>
      </c>
    </row>
    <row r="38" spans="1:23" s="18" customFormat="1" ht="18.75" x14ac:dyDescent="0.25">
      <c r="A38" s="18" t="s">
        <v>153</v>
      </c>
      <c r="C38" s="11">
        <v>7011485</v>
      </c>
      <c r="E38" s="11">
        <v>55701143333</v>
      </c>
      <c r="G38" s="11">
        <v>53109621981.584999</v>
      </c>
      <c r="I38" s="11">
        <v>1639863</v>
      </c>
      <c r="J38" s="11">
        <v>11686659620</v>
      </c>
      <c r="L38" s="11">
        <v>0</v>
      </c>
      <c r="M38" s="11">
        <v>0</v>
      </c>
      <c r="O38" s="11">
        <v>8651348</v>
      </c>
      <c r="Q38" s="11">
        <v>7120</v>
      </c>
      <c r="S38" s="11">
        <v>67387802953</v>
      </c>
      <c r="U38" s="11">
        <v>61231092053.328003</v>
      </c>
      <c r="W38" s="6">
        <v>1.5699999999999999E-2</v>
      </c>
    </row>
    <row r="39" spans="1:23" s="18" customFormat="1" ht="18.75" x14ac:dyDescent="0.25">
      <c r="A39" s="18" t="s">
        <v>131</v>
      </c>
      <c r="C39" s="11">
        <v>2925038</v>
      </c>
      <c r="E39" s="11">
        <v>32383899701</v>
      </c>
      <c r="G39" s="11">
        <v>36607112360.901001</v>
      </c>
      <c r="I39" s="11">
        <v>0</v>
      </c>
      <c r="J39" s="11">
        <v>0</v>
      </c>
      <c r="L39" s="11">
        <v>0</v>
      </c>
      <c r="M39" s="11">
        <v>0</v>
      </c>
      <c r="O39" s="11">
        <v>2925038</v>
      </c>
      <c r="Q39" s="11">
        <v>13150</v>
      </c>
      <c r="S39" s="11">
        <v>32383899701</v>
      </c>
      <c r="U39" s="11">
        <v>38235387414.285004</v>
      </c>
      <c r="W39" s="6">
        <v>9.7999999999999997E-3</v>
      </c>
    </row>
    <row r="40" spans="1:23" s="18" customFormat="1" ht="18.75" x14ac:dyDescent="0.25">
      <c r="A40" s="18" t="s">
        <v>176</v>
      </c>
      <c r="C40" s="11">
        <v>5335693</v>
      </c>
      <c r="E40" s="11">
        <v>58312944088</v>
      </c>
      <c r="G40" s="11">
        <v>45879129670.522499</v>
      </c>
      <c r="I40" s="11">
        <v>0</v>
      </c>
      <c r="J40" s="11">
        <v>0</v>
      </c>
      <c r="L40" s="11">
        <v>0</v>
      </c>
      <c r="M40" s="11">
        <v>0</v>
      </c>
      <c r="O40" s="11">
        <v>5335693</v>
      </c>
      <c r="Q40" s="11">
        <v>8420</v>
      </c>
      <c r="S40" s="11">
        <v>58312944088</v>
      </c>
      <c r="U40" s="11">
        <v>44659222176.392998</v>
      </c>
      <c r="W40" s="6">
        <v>1.14E-2</v>
      </c>
    </row>
    <row r="41" spans="1:23" s="18" customFormat="1" ht="18.75" x14ac:dyDescent="0.25">
      <c r="A41" s="18" t="s">
        <v>183</v>
      </c>
      <c r="C41" s="11">
        <v>501487</v>
      </c>
      <c r="E41" s="11">
        <v>31747618946</v>
      </c>
      <c r="G41" s="11">
        <v>28130532887.1105</v>
      </c>
      <c r="I41" s="11">
        <v>0</v>
      </c>
      <c r="J41" s="11">
        <v>0</v>
      </c>
      <c r="L41" s="11">
        <v>0</v>
      </c>
      <c r="M41" s="11">
        <v>0</v>
      </c>
      <c r="O41" s="11">
        <v>501487</v>
      </c>
      <c r="Q41" s="11">
        <v>58390</v>
      </c>
      <c r="S41" s="11">
        <v>31747618946</v>
      </c>
      <c r="U41" s="11">
        <v>29107599065.716499</v>
      </c>
      <c r="W41" s="6">
        <v>7.4000000000000003E-3</v>
      </c>
    </row>
    <row r="42" spans="1:23" s="18" customFormat="1" ht="18.75" x14ac:dyDescent="0.25">
      <c r="A42" s="18" t="s">
        <v>129</v>
      </c>
      <c r="C42" s="11">
        <v>4444516</v>
      </c>
      <c r="E42" s="11">
        <v>33310306948</v>
      </c>
      <c r="G42" s="11">
        <v>44512066632.735001</v>
      </c>
      <c r="I42" s="11">
        <v>0</v>
      </c>
      <c r="J42" s="11">
        <v>0</v>
      </c>
      <c r="L42" s="11">
        <v>-2101204</v>
      </c>
      <c r="M42" s="11">
        <v>18636044877</v>
      </c>
      <c r="O42" s="11">
        <v>2343312</v>
      </c>
      <c r="Q42" s="11">
        <v>8460</v>
      </c>
      <c r="S42" s="11">
        <v>17562416698</v>
      </c>
      <c r="U42" s="11">
        <v>19706464223.855999</v>
      </c>
      <c r="W42" s="6">
        <v>5.0000000000000001E-3</v>
      </c>
    </row>
    <row r="43" spans="1:23" s="18" customFormat="1" ht="18.75" x14ac:dyDescent="0.25">
      <c r="A43" s="18" t="s">
        <v>130</v>
      </c>
      <c r="C43" s="11">
        <v>10059759</v>
      </c>
      <c r="E43" s="11">
        <v>76290207291</v>
      </c>
      <c r="G43" s="11">
        <v>61199409015.774002</v>
      </c>
      <c r="I43" s="11">
        <v>0</v>
      </c>
      <c r="J43" s="11">
        <v>0</v>
      </c>
      <c r="L43" s="11">
        <v>0</v>
      </c>
      <c r="M43" s="11">
        <v>0</v>
      </c>
      <c r="O43" s="11">
        <v>10059759</v>
      </c>
      <c r="Q43" s="11">
        <v>5990</v>
      </c>
      <c r="S43" s="11">
        <v>76290207291</v>
      </c>
      <c r="U43" s="11">
        <v>59899421569.360497</v>
      </c>
      <c r="W43" s="6">
        <v>1.5299999999999999E-2</v>
      </c>
    </row>
    <row r="44" spans="1:23" s="18" customFormat="1" ht="18.75" x14ac:dyDescent="0.25">
      <c r="A44" s="18" t="s">
        <v>97</v>
      </c>
      <c r="C44" s="11">
        <v>4393710</v>
      </c>
      <c r="E44" s="11">
        <v>98956632129</v>
      </c>
      <c r="G44" s="11">
        <v>39308106829.5</v>
      </c>
      <c r="I44" s="11">
        <v>0</v>
      </c>
      <c r="J44" s="11">
        <v>0</v>
      </c>
      <c r="L44" s="11">
        <v>0</v>
      </c>
      <c r="M44" s="11">
        <v>0</v>
      </c>
      <c r="O44" s="11">
        <v>4393710</v>
      </c>
      <c r="Q44" s="11">
        <v>9740</v>
      </c>
      <c r="S44" s="11">
        <v>98956632129</v>
      </c>
      <c r="U44" s="11">
        <v>42540106724.370003</v>
      </c>
      <c r="W44" s="6">
        <v>1.09E-2</v>
      </c>
    </row>
    <row r="45" spans="1:23" s="18" customFormat="1" ht="18.75" x14ac:dyDescent="0.25">
      <c r="A45" s="18" t="s">
        <v>98</v>
      </c>
      <c r="C45" s="11">
        <v>32029647</v>
      </c>
      <c r="E45" s="11">
        <v>141331055953</v>
      </c>
      <c r="G45" s="11">
        <v>68772392496.755997</v>
      </c>
      <c r="I45" s="11">
        <v>0</v>
      </c>
      <c r="J45" s="11">
        <v>0</v>
      </c>
      <c r="L45" s="11">
        <v>-1450000</v>
      </c>
      <c r="M45" s="11">
        <v>3318568585</v>
      </c>
      <c r="O45" s="11">
        <v>30579647</v>
      </c>
      <c r="Q45" s="11">
        <v>2269</v>
      </c>
      <c r="S45" s="11">
        <v>134932920155</v>
      </c>
      <c r="U45" s="11">
        <v>68972376989.694199</v>
      </c>
      <c r="W45" s="6">
        <v>1.7600000000000001E-2</v>
      </c>
    </row>
    <row r="46" spans="1:23" s="18" customFormat="1" ht="18.75" x14ac:dyDescent="0.25">
      <c r="A46" s="18" t="s">
        <v>99</v>
      </c>
      <c r="C46" s="11">
        <v>25917774</v>
      </c>
      <c r="E46" s="11">
        <v>144452095305</v>
      </c>
      <c r="G46" s="11">
        <v>125571607254.668</v>
      </c>
      <c r="I46" s="11">
        <v>0</v>
      </c>
      <c r="J46" s="11">
        <v>0</v>
      </c>
      <c r="L46" s="11">
        <v>0</v>
      </c>
      <c r="M46" s="11">
        <v>0</v>
      </c>
      <c r="O46" s="11">
        <v>25917774</v>
      </c>
      <c r="Q46" s="11">
        <v>4950</v>
      </c>
      <c r="S46" s="11">
        <v>144452095305</v>
      </c>
      <c r="U46" s="11">
        <v>127529638061.265</v>
      </c>
      <c r="W46" s="6">
        <v>3.2599999999999997E-2</v>
      </c>
    </row>
    <row r="47" spans="1:23" s="18" customFormat="1" ht="18.75" x14ac:dyDescent="0.25">
      <c r="A47" s="18" t="s">
        <v>100</v>
      </c>
      <c r="C47" s="11">
        <v>37969428</v>
      </c>
      <c r="E47" s="11">
        <v>309742846400</v>
      </c>
      <c r="G47" s="11">
        <v>189849854814.10199</v>
      </c>
      <c r="I47" s="11">
        <v>0</v>
      </c>
      <c r="J47" s="11">
        <v>0</v>
      </c>
      <c r="L47" s="11">
        <v>0</v>
      </c>
      <c r="M47" s="11">
        <v>0</v>
      </c>
      <c r="O47" s="11">
        <v>37969428</v>
      </c>
      <c r="Q47" s="11">
        <v>5910</v>
      </c>
      <c r="S47" s="11">
        <v>309742846400</v>
      </c>
      <c r="U47" s="11">
        <v>223064143529.09399</v>
      </c>
      <c r="W47" s="6">
        <v>5.7000000000000002E-2</v>
      </c>
    </row>
    <row r="48" spans="1:23" s="18" customFormat="1" ht="18.75" x14ac:dyDescent="0.25">
      <c r="A48" s="18" t="s">
        <v>101</v>
      </c>
      <c r="C48" s="11">
        <v>30128319</v>
      </c>
      <c r="E48" s="11">
        <v>284019095526</v>
      </c>
      <c r="G48" s="11">
        <v>140700662748.16101</v>
      </c>
      <c r="I48" s="11">
        <v>0</v>
      </c>
      <c r="J48" s="11">
        <v>0</v>
      </c>
      <c r="L48" s="11">
        <v>0</v>
      </c>
      <c r="M48" s="11">
        <v>0</v>
      </c>
      <c r="O48" s="11">
        <v>30128319</v>
      </c>
      <c r="Q48" s="11">
        <v>5000</v>
      </c>
      <c r="S48" s="11">
        <v>284019095526</v>
      </c>
      <c r="U48" s="11">
        <v>149745277509.75</v>
      </c>
      <c r="W48" s="6">
        <v>3.8300000000000001E-2</v>
      </c>
    </row>
    <row r="49" spans="1:23" s="18" customFormat="1" ht="18.75" x14ac:dyDescent="0.25">
      <c r="A49" s="18" t="s">
        <v>128</v>
      </c>
      <c r="C49" s="11">
        <v>50129401</v>
      </c>
      <c r="E49" s="11">
        <v>203649160640</v>
      </c>
      <c r="G49" s="11">
        <v>171668246515.65201</v>
      </c>
      <c r="I49" s="11">
        <v>0</v>
      </c>
      <c r="J49" s="11">
        <v>0</v>
      </c>
      <c r="L49" s="11">
        <v>0</v>
      </c>
      <c r="M49" s="11">
        <v>0</v>
      </c>
      <c r="O49" s="11">
        <v>50129401</v>
      </c>
      <c r="Q49" s="11">
        <v>3524</v>
      </c>
      <c r="S49" s="11">
        <v>203649160640</v>
      </c>
      <c r="U49" s="11">
        <v>175604905869.71201</v>
      </c>
      <c r="W49" s="6">
        <v>4.4900000000000002E-2</v>
      </c>
    </row>
    <row r="50" spans="1:23" s="18" customFormat="1" ht="18.75" x14ac:dyDescent="0.25">
      <c r="A50" s="18" t="s">
        <v>211</v>
      </c>
      <c r="C50" s="11">
        <v>3625816</v>
      </c>
      <c r="E50" s="11">
        <v>50046402642</v>
      </c>
      <c r="G50" s="11">
        <v>39862920886.487999</v>
      </c>
      <c r="I50" s="11">
        <v>0</v>
      </c>
      <c r="J50" s="11">
        <v>0</v>
      </c>
      <c r="L50" s="11">
        <v>0</v>
      </c>
      <c r="M50" s="11">
        <v>0</v>
      </c>
      <c r="O50" s="11">
        <v>3625816</v>
      </c>
      <c r="Q50" s="11">
        <v>12740</v>
      </c>
      <c r="S50" s="11">
        <v>50046402642</v>
      </c>
      <c r="U50" s="11">
        <v>45918048109.751999</v>
      </c>
      <c r="W50" s="6">
        <v>1.17E-2</v>
      </c>
    </row>
    <row r="51" spans="1:23" s="18" customFormat="1" ht="18.75" x14ac:dyDescent="0.25">
      <c r="A51" s="18" t="s">
        <v>146</v>
      </c>
      <c r="C51" s="11">
        <v>2665789</v>
      </c>
      <c r="E51" s="11">
        <v>35813069866</v>
      </c>
      <c r="G51" s="11">
        <v>30235673407.684502</v>
      </c>
      <c r="I51" s="11">
        <v>600000</v>
      </c>
      <c r="J51" s="11">
        <v>6044604172</v>
      </c>
      <c r="L51" s="11">
        <v>0</v>
      </c>
      <c r="M51" s="11">
        <v>0</v>
      </c>
      <c r="O51" s="11">
        <v>3265789</v>
      </c>
      <c r="Q51" s="11">
        <v>10070</v>
      </c>
      <c r="S51" s="11">
        <v>41857674038</v>
      </c>
      <c r="U51" s="11">
        <v>32690820583.3815</v>
      </c>
      <c r="W51" s="6">
        <v>8.3999999999999995E-3</v>
      </c>
    </row>
    <row r="52" spans="1:23" s="18" customFormat="1" ht="18.75" x14ac:dyDescent="0.25">
      <c r="A52" s="18" t="s">
        <v>102</v>
      </c>
      <c r="C52" s="11">
        <v>8900000</v>
      </c>
      <c r="E52" s="11">
        <v>65996341940</v>
      </c>
      <c r="G52" s="11">
        <v>72191887200</v>
      </c>
      <c r="I52" s="11">
        <v>0</v>
      </c>
      <c r="J52" s="11">
        <v>0</v>
      </c>
      <c r="L52" s="11">
        <v>0</v>
      </c>
      <c r="M52" s="11">
        <v>0</v>
      </c>
      <c r="O52" s="11">
        <v>8900000</v>
      </c>
      <c r="Q52" s="11">
        <v>7890</v>
      </c>
      <c r="S52" s="11">
        <v>65996341940</v>
      </c>
      <c r="U52" s="11">
        <v>69803185050</v>
      </c>
      <c r="W52" s="6">
        <v>1.78E-2</v>
      </c>
    </row>
    <row r="53" spans="1:23" s="18" customFormat="1" ht="18.75" x14ac:dyDescent="0.25">
      <c r="A53" s="18" t="s">
        <v>241</v>
      </c>
      <c r="C53" s="11">
        <v>8506440</v>
      </c>
      <c r="E53" s="11">
        <v>26737387386</v>
      </c>
      <c r="G53" s="11">
        <v>26432914207.931999</v>
      </c>
      <c r="I53" s="11">
        <v>0</v>
      </c>
      <c r="J53" s="11">
        <v>0</v>
      </c>
      <c r="L53" s="11">
        <v>0</v>
      </c>
      <c r="M53" s="11">
        <v>0</v>
      </c>
      <c r="O53" s="11">
        <v>8506440</v>
      </c>
      <c r="Q53" s="11">
        <v>3480</v>
      </c>
      <c r="S53" s="11">
        <v>26737387386</v>
      </c>
      <c r="U53" s="11">
        <v>29426276853.360001</v>
      </c>
      <c r="W53" s="6">
        <v>7.4999999999999997E-3</v>
      </c>
    </row>
    <row r="54" spans="1:23" s="18" customFormat="1" ht="18.75" x14ac:dyDescent="0.25">
      <c r="A54" s="18" t="s">
        <v>242</v>
      </c>
      <c r="C54" s="11">
        <v>1975000</v>
      </c>
      <c r="E54" s="11">
        <v>8159984786</v>
      </c>
      <c r="G54" s="11">
        <v>7670412866.25</v>
      </c>
      <c r="I54" s="11">
        <v>0</v>
      </c>
      <c r="J54" s="11">
        <v>0</v>
      </c>
      <c r="L54" s="11">
        <v>0</v>
      </c>
      <c r="M54" s="11">
        <v>0</v>
      </c>
      <c r="O54" s="11">
        <v>1975000</v>
      </c>
      <c r="Q54" s="11">
        <v>4110</v>
      </c>
      <c r="S54" s="11">
        <v>8159984786</v>
      </c>
      <c r="U54" s="11">
        <v>8068952362.5</v>
      </c>
      <c r="W54" s="6">
        <v>2.0999999999999999E-3</v>
      </c>
    </row>
    <row r="55" spans="1:23" s="18" customFormat="1" ht="18.75" x14ac:dyDescent="0.25">
      <c r="A55" s="18" t="s">
        <v>168</v>
      </c>
      <c r="C55" s="11">
        <v>9777187</v>
      </c>
      <c r="E55" s="11">
        <v>50507877812</v>
      </c>
      <c r="G55" s="11">
        <v>35717371809.761299</v>
      </c>
      <c r="I55" s="11">
        <v>1037500</v>
      </c>
      <c r="J55" s="11">
        <v>3828340966</v>
      </c>
      <c r="L55" s="11">
        <v>0</v>
      </c>
      <c r="M55" s="11">
        <v>0</v>
      </c>
      <c r="O55" s="11">
        <v>10814687</v>
      </c>
      <c r="Q55" s="11">
        <v>4250</v>
      </c>
      <c r="S55" s="11">
        <v>54336218778</v>
      </c>
      <c r="U55" s="11">
        <v>45688943352.487503</v>
      </c>
      <c r="W55" s="6">
        <v>1.17E-2</v>
      </c>
    </row>
    <row r="56" spans="1:23" s="18" customFormat="1" ht="18.75" x14ac:dyDescent="0.25">
      <c r="A56" s="18" t="s">
        <v>244</v>
      </c>
      <c r="C56" s="11">
        <v>10373921</v>
      </c>
      <c r="E56" s="11">
        <v>16019919667</v>
      </c>
      <c r="G56" s="11">
        <v>14993933231.252701</v>
      </c>
      <c r="I56" s="11">
        <v>2593480</v>
      </c>
      <c r="J56" s="11">
        <v>0</v>
      </c>
      <c r="L56" s="11">
        <v>0</v>
      </c>
      <c r="M56" s="11">
        <v>0</v>
      </c>
      <c r="O56" s="11">
        <v>12967401</v>
      </c>
      <c r="Q56" s="11">
        <v>1258</v>
      </c>
      <c r="S56" s="11">
        <v>16019919667</v>
      </c>
      <c r="U56" s="11">
        <v>16215928164.7749</v>
      </c>
      <c r="W56" s="6">
        <v>4.1000000000000003E-3</v>
      </c>
    </row>
    <row r="57" spans="1:23" s="18" customFormat="1" ht="18.75" x14ac:dyDescent="0.25">
      <c r="A57" s="18" t="s">
        <v>191</v>
      </c>
      <c r="C57" s="11">
        <v>697040</v>
      </c>
      <c r="E57" s="11">
        <v>18662712357</v>
      </c>
      <c r="G57" s="11">
        <v>15950387928.24</v>
      </c>
      <c r="I57" s="11">
        <v>0</v>
      </c>
      <c r="J57" s="11">
        <v>0</v>
      </c>
      <c r="L57" s="11">
        <v>0</v>
      </c>
      <c r="M57" s="11">
        <v>0</v>
      </c>
      <c r="O57" s="11">
        <v>697040</v>
      </c>
      <c r="Q57" s="11">
        <v>27460</v>
      </c>
      <c r="S57" s="11">
        <v>18662712357</v>
      </c>
      <c r="U57" s="11">
        <v>19026831125.52</v>
      </c>
      <c r="W57" s="6">
        <v>4.8999999999999998E-3</v>
      </c>
    </row>
    <row r="58" spans="1:23" s="18" customFormat="1" ht="18.75" x14ac:dyDescent="0.25">
      <c r="A58" s="18" t="s">
        <v>188</v>
      </c>
      <c r="C58" s="11">
        <v>10157538</v>
      </c>
      <c r="E58" s="11">
        <v>51307772701</v>
      </c>
      <c r="G58" s="11">
        <v>45144137001.231903</v>
      </c>
      <c r="I58" s="11">
        <v>838520</v>
      </c>
      <c r="J58" s="11">
        <v>3588014729</v>
      </c>
      <c r="L58" s="11">
        <v>0</v>
      </c>
      <c r="M58" s="11">
        <v>0</v>
      </c>
      <c r="O58" s="11">
        <v>10996058</v>
      </c>
      <c r="Q58" s="11">
        <v>5000</v>
      </c>
      <c r="S58" s="11">
        <v>54895787430</v>
      </c>
      <c r="U58" s="11">
        <v>54653157274.5</v>
      </c>
      <c r="W58" s="6">
        <v>1.4E-2</v>
      </c>
    </row>
    <row r="59" spans="1:23" s="18" customFormat="1" ht="18.75" x14ac:dyDescent="0.25">
      <c r="A59" s="18" t="s">
        <v>139</v>
      </c>
      <c r="C59" s="11">
        <v>1866914</v>
      </c>
      <c r="E59" s="11">
        <v>32367105645</v>
      </c>
      <c r="G59" s="11">
        <v>29822800197.519001</v>
      </c>
      <c r="I59" s="11">
        <v>0</v>
      </c>
      <c r="J59" s="11">
        <v>0</v>
      </c>
      <c r="L59" s="11">
        <v>0</v>
      </c>
      <c r="M59" s="11">
        <v>0</v>
      </c>
      <c r="O59" s="11">
        <v>1866914</v>
      </c>
      <c r="Q59" s="11">
        <v>17240</v>
      </c>
      <c r="S59" s="11">
        <v>32367105645</v>
      </c>
      <c r="U59" s="11">
        <v>31994093055.708</v>
      </c>
      <c r="W59" s="6">
        <v>8.2000000000000007E-3</v>
      </c>
    </row>
    <row r="60" spans="1:23" s="18" customFormat="1" ht="18.75" x14ac:dyDescent="0.25">
      <c r="A60" s="18" t="s">
        <v>103</v>
      </c>
      <c r="C60" s="11">
        <v>3975748</v>
      </c>
      <c r="E60" s="11">
        <v>98745973916</v>
      </c>
      <c r="G60" s="11">
        <v>73587958614.828003</v>
      </c>
      <c r="I60" s="11">
        <v>0</v>
      </c>
      <c r="J60" s="11">
        <v>0</v>
      </c>
      <c r="L60" s="11">
        <v>0</v>
      </c>
      <c r="M60" s="11">
        <v>0</v>
      </c>
      <c r="O60" s="11">
        <v>3975748</v>
      </c>
      <c r="Q60" s="11">
        <v>23150</v>
      </c>
      <c r="S60" s="11">
        <v>98745973916</v>
      </c>
      <c r="U60" s="11">
        <v>91490936731.110001</v>
      </c>
      <c r="W60" s="6">
        <v>2.3400000000000001E-2</v>
      </c>
    </row>
    <row r="61" spans="1:23" s="18" customFormat="1" ht="18.75" x14ac:dyDescent="0.25">
      <c r="A61" s="18" t="s">
        <v>269</v>
      </c>
      <c r="C61" s="11">
        <v>0</v>
      </c>
      <c r="E61" s="11">
        <v>0</v>
      </c>
      <c r="G61" s="11">
        <v>0</v>
      </c>
      <c r="I61" s="11">
        <v>2000000</v>
      </c>
      <c r="J61" s="11">
        <v>4944663422</v>
      </c>
      <c r="L61" s="11">
        <v>0</v>
      </c>
      <c r="M61" s="11">
        <v>0</v>
      </c>
      <c r="O61" s="11">
        <v>2000000</v>
      </c>
      <c r="Q61" s="11">
        <v>2459</v>
      </c>
      <c r="S61" s="11">
        <v>4944663422</v>
      </c>
      <c r="U61" s="11">
        <v>4888737900</v>
      </c>
      <c r="W61" s="6">
        <v>1.1999999999999999E-3</v>
      </c>
    </row>
    <row r="62" spans="1:23" s="18" customFormat="1" ht="18.75" x14ac:dyDescent="0.25">
      <c r="A62" s="18" t="s">
        <v>270</v>
      </c>
      <c r="C62" s="11">
        <v>0</v>
      </c>
      <c r="E62" s="11">
        <v>0</v>
      </c>
      <c r="G62" s="11">
        <v>0</v>
      </c>
      <c r="I62" s="11">
        <v>13855368</v>
      </c>
      <c r="J62" s="11">
        <v>29611847812</v>
      </c>
      <c r="L62" s="11">
        <v>0</v>
      </c>
      <c r="M62" s="11">
        <v>0</v>
      </c>
      <c r="O62" s="11">
        <v>13855368</v>
      </c>
      <c r="Q62" s="11">
        <v>2191</v>
      </c>
      <c r="S62" s="11">
        <v>29611847812</v>
      </c>
      <c r="U62" s="11">
        <v>30176486475.836399</v>
      </c>
      <c r="W62" s="6">
        <v>7.7000000000000002E-3</v>
      </c>
    </row>
    <row r="63" spans="1:23" s="18" customFormat="1" ht="18.75" x14ac:dyDescent="0.25">
      <c r="A63" s="18" t="s">
        <v>271</v>
      </c>
      <c r="C63" s="11">
        <v>0</v>
      </c>
      <c r="E63" s="11">
        <v>0</v>
      </c>
      <c r="G63" s="11">
        <v>0</v>
      </c>
      <c r="I63" s="11">
        <v>24400000</v>
      </c>
      <c r="J63" s="11">
        <v>50679146192</v>
      </c>
      <c r="L63" s="11">
        <v>0</v>
      </c>
      <c r="M63" s="11">
        <v>0</v>
      </c>
      <c r="O63" s="11">
        <v>24400000</v>
      </c>
      <c r="Q63" s="11">
        <v>2122</v>
      </c>
      <c r="S63" s="11">
        <v>50679146192</v>
      </c>
      <c r="U63" s="11">
        <v>51468728040</v>
      </c>
      <c r="W63" s="6">
        <v>1.32E-2</v>
      </c>
    </row>
    <row r="64" spans="1:23" s="18" customFormat="1" ht="18.75" x14ac:dyDescent="0.25">
      <c r="A64" s="18" t="s">
        <v>272</v>
      </c>
      <c r="C64" s="11">
        <v>0</v>
      </c>
      <c r="E64" s="11">
        <v>0</v>
      </c>
      <c r="G64" s="11">
        <v>0</v>
      </c>
      <c r="I64" s="11">
        <v>319239</v>
      </c>
      <c r="J64" s="11">
        <v>3947939748</v>
      </c>
      <c r="L64" s="11">
        <v>0</v>
      </c>
      <c r="M64" s="11">
        <v>0</v>
      </c>
      <c r="O64" s="11">
        <v>319239</v>
      </c>
      <c r="Q64" s="11">
        <v>14460</v>
      </c>
      <c r="S64" s="11">
        <v>3947939748</v>
      </c>
      <c r="U64" s="11">
        <v>4588729574.1569996</v>
      </c>
      <c r="W64" s="6">
        <v>1.1999999999999999E-3</v>
      </c>
    </row>
    <row r="65" spans="1:23" s="18" customFormat="1" ht="18.75" x14ac:dyDescent="0.25">
      <c r="A65" s="18" t="s">
        <v>151</v>
      </c>
      <c r="C65" s="11">
        <v>0</v>
      </c>
      <c r="E65" s="11">
        <v>0</v>
      </c>
      <c r="G65" s="11">
        <v>0</v>
      </c>
      <c r="I65" s="11">
        <v>11100000</v>
      </c>
      <c r="J65" s="11">
        <v>18099287903</v>
      </c>
      <c r="L65" s="11">
        <v>0</v>
      </c>
      <c r="M65" s="11">
        <v>0</v>
      </c>
      <c r="O65" s="11">
        <v>11100000</v>
      </c>
      <c r="Q65" s="11">
        <v>1659</v>
      </c>
      <c r="S65" s="11">
        <v>18099287903</v>
      </c>
      <c r="U65" s="11">
        <v>18305331345</v>
      </c>
      <c r="W65" s="6">
        <v>4.7000000000000002E-3</v>
      </c>
    </row>
    <row r="66" spans="1:23" s="12" customFormat="1" ht="19.5" thickBot="1" x14ac:dyDescent="0.3">
      <c r="A66" s="3" t="s">
        <v>13</v>
      </c>
      <c r="C66" s="3">
        <f>SUM(C6:C65)</f>
        <v>642214189</v>
      </c>
      <c r="E66" s="3">
        <f>SUM(E6:E65)</f>
        <v>4269863734622</v>
      </c>
      <c r="G66" s="3">
        <f>SUM(G6:G65)</f>
        <v>3364600318359.9561</v>
      </c>
      <c r="I66" s="3">
        <f>SUM(I6:I65)</f>
        <v>64716381</v>
      </c>
      <c r="J66" s="3">
        <f>SUM(J6:J65)</f>
        <v>150274889000</v>
      </c>
      <c r="L66" s="31">
        <f>SUM(L6:L65)</f>
        <v>-24748692</v>
      </c>
      <c r="M66" s="3">
        <f>SUM(M6:M65)</f>
        <v>282933607086</v>
      </c>
      <c r="O66" s="3">
        <f>SUM(O6:O65)</f>
        <v>682181878</v>
      </c>
      <c r="Q66" s="3"/>
      <c r="S66" s="3">
        <f>SUM(S6:S65)</f>
        <v>4195970529267</v>
      </c>
      <c r="U66" s="3">
        <f>SUM(U6:U65)</f>
        <v>3479062625498.4346</v>
      </c>
      <c r="W66" s="7">
        <f>SUM(W6:W65)</f>
        <v>0.88949999999999996</v>
      </c>
    </row>
    <row r="67" spans="1:23" ht="19.5" thickTop="1" x14ac:dyDescent="0.45">
      <c r="C67" s="4"/>
      <c r="E67" s="4"/>
      <c r="G67" s="4"/>
      <c r="I67" s="4"/>
      <c r="J67" s="4"/>
      <c r="L67" s="4"/>
      <c r="M67" s="4"/>
      <c r="O67" s="4"/>
      <c r="Q67" s="4"/>
      <c r="S67" s="4"/>
      <c r="U67" s="4"/>
      <c r="W67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‫1401/07/30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13" sqref="A1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167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5" t="s">
        <v>257</v>
      </c>
      <c r="D7" s="36"/>
      <c r="E7" s="36"/>
      <c r="F7" s="36"/>
      <c r="G7" s="36"/>
      <c r="H7" s="36"/>
      <c r="I7" s="36"/>
      <c r="K7" s="35" t="s">
        <v>268</v>
      </c>
      <c r="L7" s="36"/>
      <c r="M7" s="36"/>
      <c r="N7" s="36"/>
      <c r="O7" s="36"/>
      <c r="P7" s="36"/>
      <c r="Q7" s="36"/>
    </row>
    <row r="8" spans="1:17" ht="21" x14ac:dyDescent="0.45">
      <c r="A8" s="2" t="s">
        <v>14</v>
      </c>
      <c r="C8" s="2" t="s">
        <v>15</v>
      </c>
      <c r="E8" s="22" t="s">
        <v>16</v>
      </c>
      <c r="G8" s="2" t="s">
        <v>17</v>
      </c>
      <c r="I8" s="2" t="s">
        <v>18</v>
      </c>
      <c r="K8" s="2" t="s">
        <v>15</v>
      </c>
      <c r="M8" s="2" t="s">
        <v>16</v>
      </c>
      <c r="O8" s="2" t="s">
        <v>17</v>
      </c>
      <c r="Q8" s="2" t="s">
        <v>18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13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zoomScale="85" zoomScaleNormal="85" workbookViewId="0">
      <selection activeCell="O14" sqref="O1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8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8" style="1" bestFit="1" customWidth="1"/>
    <col min="22" max="22" width="16.2851562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4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1" t="s">
        <v>20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35" t="s">
        <v>257</v>
      </c>
      <c r="P7" s="36"/>
      <c r="Q7" s="36"/>
      <c r="R7" s="36"/>
      <c r="S7" s="36"/>
      <c r="U7" s="35" t="s">
        <v>3</v>
      </c>
      <c r="V7" s="36"/>
      <c r="W7" s="36"/>
      <c r="X7" s="36"/>
      <c r="Y7" s="36"/>
      <c r="AA7" s="35" t="s">
        <v>268</v>
      </c>
      <c r="AB7" s="36"/>
      <c r="AC7" s="36"/>
      <c r="AD7" s="36"/>
      <c r="AE7" s="36"/>
      <c r="AF7" s="36"/>
      <c r="AG7" s="36"/>
      <c r="AH7" s="36"/>
      <c r="AI7" s="36"/>
    </row>
    <row r="8" spans="1:35" ht="18.75" x14ac:dyDescent="0.45">
      <c r="A8" s="37" t="s">
        <v>21</v>
      </c>
      <c r="C8" s="39" t="s">
        <v>22</v>
      </c>
      <c r="E8" s="39" t="s">
        <v>23</v>
      </c>
      <c r="G8" s="39" t="s">
        <v>24</v>
      </c>
      <c r="I8" s="39" t="s">
        <v>25</v>
      </c>
      <c r="K8" s="39" t="s">
        <v>26</v>
      </c>
      <c r="M8" s="39" t="s">
        <v>18</v>
      </c>
      <c r="O8" s="37" t="s">
        <v>5</v>
      </c>
      <c r="Q8" s="44" t="s">
        <v>6</v>
      </c>
      <c r="S8" s="44" t="s">
        <v>7</v>
      </c>
      <c r="U8" s="37" t="s">
        <v>8</v>
      </c>
      <c r="V8" s="33"/>
      <c r="X8" s="37" t="s">
        <v>9</v>
      </c>
      <c r="Y8" s="33"/>
      <c r="AA8" s="37" t="s">
        <v>5</v>
      </c>
      <c r="AC8" s="39" t="s">
        <v>27</v>
      </c>
      <c r="AE8" s="44" t="s">
        <v>6</v>
      </c>
      <c r="AG8" s="44" t="s">
        <v>7</v>
      </c>
      <c r="AI8" s="39" t="s">
        <v>11</v>
      </c>
    </row>
    <row r="9" spans="1:35" ht="18.75" x14ac:dyDescent="0.45">
      <c r="A9" s="38"/>
      <c r="C9" s="38"/>
      <c r="E9" s="43"/>
      <c r="G9" s="38"/>
      <c r="I9" s="38"/>
      <c r="K9" s="38"/>
      <c r="M9" s="38"/>
      <c r="O9" s="38"/>
      <c r="Q9" s="45"/>
      <c r="S9" s="45"/>
      <c r="U9" s="5" t="s">
        <v>5</v>
      </c>
      <c r="V9" s="5" t="s">
        <v>6</v>
      </c>
      <c r="X9" s="5" t="s">
        <v>5</v>
      </c>
      <c r="Y9" s="5" t="s">
        <v>12</v>
      </c>
      <c r="AA9" s="38"/>
      <c r="AC9" s="38"/>
      <c r="AE9" s="45"/>
      <c r="AG9" s="45"/>
      <c r="AI9" s="38"/>
    </row>
    <row r="10" spans="1:35" ht="18.75" x14ac:dyDescent="0.45">
      <c r="A10" s="26" t="s">
        <v>262</v>
      </c>
      <c r="C10" s="26" t="s">
        <v>214</v>
      </c>
      <c r="E10" s="26" t="s">
        <v>214</v>
      </c>
      <c r="G10" s="26" t="s">
        <v>263</v>
      </c>
      <c r="I10" s="26" t="s">
        <v>264</v>
      </c>
      <c r="K10" s="26">
        <v>0</v>
      </c>
      <c r="M10" s="26">
        <v>0</v>
      </c>
      <c r="O10" s="26">
        <v>5000</v>
      </c>
      <c r="Q10" s="28">
        <v>4109894781</v>
      </c>
      <c r="S10" s="28">
        <v>4149197821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825000</v>
      </c>
      <c r="AE10" s="28">
        <v>4109894781</v>
      </c>
      <c r="AG10" s="28">
        <v>4124252343</v>
      </c>
      <c r="AI10" s="29">
        <v>1.1000000000000001E-3</v>
      </c>
    </row>
    <row r="11" spans="1:35" ht="18.75" x14ac:dyDescent="0.45">
      <c r="A11" s="26" t="s">
        <v>260</v>
      </c>
      <c r="C11" s="26" t="s">
        <v>214</v>
      </c>
      <c r="E11" s="26" t="s">
        <v>214</v>
      </c>
      <c r="G11" s="26" t="s">
        <v>261</v>
      </c>
      <c r="I11" s="26" t="s">
        <v>273</v>
      </c>
      <c r="K11" s="26">
        <v>0</v>
      </c>
      <c r="M11" s="26">
        <v>0</v>
      </c>
      <c r="O11" s="26">
        <v>36245</v>
      </c>
      <c r="Q11" s="28">
        <v>30001798816</v>
      </c>
      <c r="S11" s="28">
        <v>29989113237</v>
      </c>
      <c r="U11" s="26">
        <v>20000</v>
      </c>
      <c r="V11" s="26">
        <v>16593306989</v>
      </c>
      <c r="X11" s="26">
        <v>0</v>
      </c>
      <c r="Y11" s="26">
        <v>0</v>
      </c>
      <c r="AA11" s="26">
        <v>56245</v>
      </c>
      <c r="AC11" s="26">
        <v>832500</v>
      </c>
      <c r="AE11" s="28">
        <v>46595105805</v>
      </c>
      <c r="AG11" s="28">
        <v>46815475656</v>
      </c>
      <c r="AI11" s="29">
        <v>1.2E-2</v>
      </c>
    </row>
    <row r="12" spans="1:35" ht="18.75" x14ac:dyDescent="0.45">
      <c r="A12" s="26" t="s">
        <v>274</v>
      </c>
      <c r="B12" s="18"/>
      <c r="C12" s="18" t="s">
        <v>214</v>
      </c>
      <c r="D12" s="18"/>
      <c r="E12" s="18" t="s">
        <v>214</v>
      </c>
      <c r="F12" s="18"/>
      <c r="G12" s="18" t="s">
        <v>275</v>
      </c>
      <c r="H12" s="18"/>
      <c r="I12" s="18" t="s">
        <v>276</v>
      </c>
      <c r="J12" s="18"/>
      <c r="K12" s="11">
        <v>0</v>
      </c>
      <c r="L12" s="18"/>
      <c r="M12" s="11">
        <v>0</v>
      </c>
      <c r="N12" s="18"/>
      <c r="O12" s="11">
        <v>0</v>
      </c>
      <c r="P12" s="18"/>
      <c r="Q12" s="11">
        <v>0</v>
      </c>
      <c r="R12" s="18"/>
      <c r="S12" s="11">
        <v>0</v>
      </c>
      <c r="T12" s="18"/>
      <c r="U12" s="11">
        <v>10000</v>
      </c>
      <c r="V12" s="11">
        <v>9261678375</v>
      </c>
      <c r="W12" s="18"/>
      <c r="X12" s="11">
        <v>0</v>
      </c>
      <c r="Y12" s="11">
        <v>0</v>
      </c>
      <c r="Z12" s="18"/>
      <c r="AA12" s="11">
        <v>10000</v>
      </c>
      <c r="AB12" s="18"/>
      <c r="AC12" s="11">
        <v>928500</v>
      </c>
      <c r="AD12" s="18"/>
      <c r="AE12" s="11">
        <v>9261678375</v>
      </c>
      <c r="AF12" s="18"/>
      <c r="AG12" s="11">
        <v>9283317093</v>
      </c>
      <c r="AH12" s="18"/>
      <c r="AI12" s="30">
        <v>2.3999999999999998E-3</v>
      </c>
    </row>
    <row r="13" spans="1:35" ht="19.5" thickBot="1" x14ac:dyDescent="0.5">
      <c r="A13" s="3" t="s">
        <v>13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 s="12"/>
      <c r="Q13" s="3">
        <f>SUM(Q10:Q12)</f>
        <v>34111693597</v>
      </c>
      <c r="R13" s="12"/>
      <c r="S13" s="3">
        <f>SUM(S10:S12)</f>
        <v>34138311058</v>
      </c>
      <c r="T13" s="12"/>
      <c r="U13" s="14">
        <f>SUM(U10:U12)</f>
        <v>30000</v>
      </c>
      <c r="V13" s="3">
        <f>SUM(V10:V12)</f>
        <v>25854985364</v>
      </c>
      <c r="W13" s="12"/>
      <c r="X13" s="3">
        <f>SUM(X10:X12)</f>
        <v>0</v>
      </c>
      <c r="Y13" s="3">
        <f>SUM(Y10:Y12)</f>
        <v>0</v>
      </c>
      <c r="Z13" s="27"/>
      <c r="AA13" s="3">
        <f>SUM(AA10:AA12)</f>
        <v>71245</v>
      </c>
      <c r="AB13" s="12"/>
      <c r="AC13" s="3">
        <f>SUM(AC10:AC12)</f>
        <v>2586000</v>
      </c>
      <c r="AD13" s="12"/>
      <c r="AE13" s="3">
        <f>SUM(AE10:AE12)</f>
        <v>59966678961</v>
      </c>
      <c r="AF13" s="12"/>
      <c r="AG13" s="3">
        <f>SUM(AG10:AG12)</f>
        <v>60223045092</v>
      </c>
      <c r="AH13" s="12"/>
      <c r="AI13" s="7">
        <f>SUM(AI10:AI12)</f>
        <v>1.55E-2</v>
      </c>
    </row>
    <row r="14" spans="1:35" ht="19.5" thickTop="1" x14ac:dyDescent="0.45">
      <c r="O14"/>
      <c r="Q14" s="4"/>
      <c r="S14" s="4"/>
      <c r="U14"/>
      <c r="V14" s="4"/>
      <c r="X14" s="4"/>
      <c r="Y14" s="4"/>
      <c r="AA14" s="4"/>
      <c r="AC14" s="4"/>
      <c r="AE14" s="4"/>
      <c r="AG14" s="4"/>
      <c r="AI14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39370078740157483" right="0.39370078740157483" top="0.35433070866141736" bottom="0.35433070866141736" header="0.11811023622047245" footer="0.11811023622047245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4" t="s">
        <v>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4" t="s">
        <v>29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5" t="s">
        <v>268</v>
      </c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42" x14ac:dyDescent="0.45">
      <c r="A9" s="2" t="s">
        <v>30</v>
      </c>
      <c r="C9" s="2" t="s">
        <v>5</v>
      </c>
      <c r="E9" s="2" t="s">
        <v>31</v>
      </c>
      <c r="G9" s="2" t="s">
        <v>32</v>
      </c>
      <c r="I9" s="2" t="s">
        <v>33</v>
      </c>
      <c r="K9" s="8" t="s">
        <v>34</v>
      </c>
      <c r="M9" s="2" t="s">
        <v>35</v>
      </c>
    </row>
    <row r="10" spans="1:13" ht="18.75" x14ac:dyDescent="0.45">
      <c r="A10" s="3" t="s">
        <v>13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4"/>
  <sheetViews>
    <sheetView rightToLeft="1" workbookViewId="0">
      <selection activeCell="A10" sqref="A10:AC12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4.5703125" style="1" bestFit="1" customWidth="1"/>
    <col min="18" max="18" width="11.28515625" style="1" bestFit="1" customWidth="1"/>
    <col min="19" max="19" width="1.42578125" style="1" customWidth="1"/>
    <col min="20" max="20" width="4.5703125" style="1" bestFit="1" customWidth="1"/>
    <col min="21" max="21" width="8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4" t="s">
        <v>165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257</v>
      </c>
      <c r="L7" s="47"/>
      <c r="M7" s="47"/>
      <c r="N7" s="47"/>
      <c r="O7" s="47"/>
      <c r="P7" s="15"/>
      <c r="Q7" s="46" t="s">
        <v>3</v>
      </c>
      <c r="R7" s="46"/>
      <c r="S7" s="46"/>
      <c r="T7" s="46"/>
      <c r="U7" s="46"/>
      <c r="W7" s="35" t="s">
        <v>268</v>
      </c>
      <c r="X7" s="36"/>
      <c r="Y7" s="36"/>
      <c r="Z7" s="36"/>
      <c r="AA7" s="36"/>
      <c r="AB7" s="36"/>
      <c r="AC7" s="36"/>
    </row>
    <row r="8" spans="1:29" ht="18.75" x14ac:dyDescent="0.45">
      <c r="A8" s="37" t="s">
        <v>44</v>
      </c>
      <c r="C8" s="39" t="s">
        <v>25</v>
      </c>
      <c r="E8" s="39" t="s">
        <v>205</v>
      </c>
      <c r="G8" s="39" t="s">
        <v>45</v>
      </c>
      <c r="I8" s="39" t="s">
        <v>23</v>
      </c>
      <c r="K8" s="37" t="s">
        <v>5</v>
      </c>
      <c r="M8" s="37" t="s">
        <v>6</v>
      </c>
      <c r="O8" s="37" t="s">
        <v>7</v>
      </c>
      <c r="Q8" s="37" t="s">
        <v>8</v>
      </c>
      <c r="R8" s="33"/>
      <c r="T8" s="37" t="s">
        <v>9</v>
      </c>
      <c r="U8" s="33"/>
      <c r="W8" s="37" t="s">
        <v>5</v>
      </c>
      <c r="Y8" s="37" t="s">
        <v>6</v>
      </c>
      <c r="AA8" s="44" t="s">
        <v>7</v>
      </c>
      <c r="AC8" s="39" t="s">
        <v>11</v>
      </c>
    </row>
    <row r="9" spans="1:29" ht="37.5" customHeight="1" x14ac:dyDescent="0.45">
      <c r="A9" s="38"/>
      <c r="C9" s="38"/>
      <c r="E9" s="38" t="s">
        <v>205</v>
      </c>
      <c r="G9" s="38"/>
      <c r="I9" s="38"/>
      <c r="K9" s="38"/>
      <c r="M9" s="38"/>
      <c r="O9" s="38"/>
      <c r="Q9" s="5" t="s">
        <v>5</v>
      </c>
      <c r="R9" s="5" t="s">
        <v>6</v>
      </c>
      <c r="T9" s="5" t="s">
        <v>5</v>
      </c>
      <c r="U9" s="5" t="s">
        <v>12</v>
      </c>
      <c r="W9" s="38"/>
      <c r="Y9" s="38"/>
      <c r="AA9" s="45"/>
      <c r="AC9" s="38"/>
    </row>
    <row r="10" spans="1:29" ht="18.75" x14ac:dyDescent="0.45">
      <c r="A10" s="18" t="s">
        <v>232</v>
      </c>
      <c r="B10" s="18"/>
      <c r="C10" s="18" t="s">
        <v>246</v>
      </c>
      <c r="D10" s="18"/>
      <c r="E10" s="11">
        <v>23</v>
      </c>
      <c r="F10" s="18"/>
      <c r="G10" s="11">
        <v>0</v>
      </c>
      <c r="H10" s="18"/>
      <c r="I10" s="18" t="s">
        <v>230</v>
      </c>
      <c r="J10" s="18"/>
      <c r="K10" s="11">
        <v>80000</v>
      </c>
      <c r="L10" s="18"/>
      <c r="M10" s="11">
        <v>40000000000</v>
      </c>
      <c r="N10" s="18"/>
      <c r="O10" s="11">
        <v>40000000000</v>
      </c>
      <c r="P10" s="18"/>
      <c r="Q10" s="11">
        <v>0</v>
      </c>
      <c r="R10" s="11">
        <v>0</v>
      </c>
      <c r="S10" s="18"/>
      <c r="T10" s="11">
        <v>0</v>
      </c>
      <c r="U10" s="11">
        <v>0</v>
      </c>
      <c r="V10" s="18"/>
      <c r="W10" s="11">
        <v>80000</v>
      </c>
      <c r="X10" s="18"/>
      <c r="Y10" s="11">
        <v>40000000000</v>
      </c>
      <c r="Z10" s="18"/>
      <c r="AA10" s="11">
        <v>40000000000</v>
      </c>
      <c r="AB10" s="18"/>
      <c r="AC10" s="6">
        <v>1.0200000000000001E-2</v>
      </c>
    </row>
    <row r="11" spans="1:29" ht="18.75" x14ac:dyDescent="0.45">
      <c r="A11" s="18" t="s">
        <v>232</v>
      </c>
      <c r="B11" s="18"/>
      <c r="C11" s="18" t="s">
        <v>246</v>
      </c>
      <c r="D11" s="18"/>
      <c r="E11" s="11">
        <v>23</v>
      </c>
      <c r="F11" s="18"/>
      <c r="G11" s="11">
        <v>0</v>
      </c>
      <c r="H11" s="18"/>
      <c r="I11" s="18" t="s">
        <v>230</v>
      </c>
      <c r="J11" s="18"/>
      <c r="K11" s="11">
        <v>120000</v>
      </c>
      <c r="L11" s="18"/>
      <c r="M11" s="11">
        <v>60000000000</v>
      </c>
      <c r="N11" s="18"/>
      <c r="O11" s="11">
        <v>60000000000</v>
      </c>
      <c r="P11" s="18"/>
      <c r="Q11" s="11">
        <v>0</v>
      </c>
      <c r="R11" s="11">
        <v>0</v>
      </c>
      <c r="S11" s="18"/>
      <c r="T11" s="11">
        <v>0</v>
      </c>
      <c r="U11" s="11">
        <v>0</v>
      </c>
      <c r="V11" s="18"/>
      <c r="W11" s="11">
        <v>120000</v>
      </c>
      <c r="X11" s="18"/>
      <c r="Y11" s="11">
        <v>60000000000</v>
      </c>
      <c r="Z11" s="18"/>
      <c r="AA11" s="11">
        <v>60000000000</v>
      </c>
      <c r="AB11" s="18"/>
      <c r="AC11" s="6">
        <v>1.5299999999999999E-2</v>
      </c>
    </row>
    <row r="12" spans="1:29" ht="18.75" x14ac:dyDescent="0.45">
      <c r="A12" s="18" t="s">
        <v>106</v>
      </c>
      <c r="B12" s="18"/>
      <c r="C12" s="18" t="s">
        <v>231</v>
      </c>
      <c r="D12" s="18"/>
      <c r="E12" s="11">
        <v>21.5</v>
      </c>
      <c r="F12" s="18"/>
      <c r="G12" s="11">
        <v>0</v>
      </c>
      <c r="H12" s="18"/>
      <c r="I12" s="18" t="s">
        <v>230</v>
      </c>
      <c r="J12" s="18"/>
      <c r="K12" s="11">
        <v>36700</v>
      </c>
      <c r="L12" s="18"/>
      <c r="M12" s="11">
        <v>36700000000</v>
      </c>
      <c r="N12" s="18"/>
      <c r="O12" s="11">
        <v>36700000000</v>
      </c>
      <c r="P12" s="18"/>
      <c r="Q12" s="11">
        <v>0</v>
      </c>
      <c r="R12" s="11">
        <v>0</v>
      </c>
      <c r="S12" s="18"/>
      <c r="T12" s="11">
        <v>0</v>
      </c>
      <c r="U12" s="11">
        <v>0</v>
      </c>
      <c r="V12" s="18"/>
      <c r="W12" s="11">
        <v>36700</v>
      </c>
      <c r="X12" s="18"/>
      <c r="Y12" s="11">
        <v>36700000000</v>
      </c>
      <c r="Z12" s="18"/>
      <c r="AA12" s="11">
        <v>36700000000</v>
      </c>
      <c r="AB12" s="18"/>
      <c r="AC12" s="6">
        <v>9.4000000000000004E-3</v>
      </c>
    </row>
    <row r="13" spans="1:29" ht="19.5" thickBot="1" x14ac:dyDescent="0.5">
      <c r="A13" s="3" t="s">
        <v>13</v>
      </c>
      <c r="K13" s="3">
        <f>SUM(K10:K12)</f>
        <v>236700</v>
      </c>
      <c r="M13" s="3">
        <f>SUM(M10:M12)</f>
        <v>136700000000</v>
      </c>
      <c r="O13" s="3">
        <f>SUM(O10:O12)</f>
        <v>136700000000</v>
      </c>
      <c r="Q13" s="3">
        <f>SUM(Q10:Q12)</f>
        <v>0</v>
      </c>
      <c r="R13" s="3">
        <f>SUM(R10:R12)</f>
        <v>0</v>
      </c>
      <c r="T13" s="3">
        <f>SUM(T10:T12)</f>
        <v>0</v>
      </c>
      <c r="U13" s="3">
        <f>SUM(U10:U12)</f>
        <v>0</v>
      </c>
      <c r="W13" s="3">
        <f>SUM(W10:W12)</f>
        <v>236700</v>
      </c>
      <c r="Y13" s="3">
        <f>SUM(Y10:Y12)</f>
        <v>136700000000</v>
      </c>
      <c r="AA13" s="3">
        <f>SUM(AA10:AA12)</f>
        <v>136700000000</v>
      </c>
      <c r="AC13" s="7">
        <f>SUM(AC10:AC12)</f>
        <v>3.49E-2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A12" sqref="A12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5.8554687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267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4" t="s">
        <v>166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5" t="s">
        <v>36</v>
      </c>
      <c r="D7" s="48"/>
      <c r="E7" s="48"/>
      <c r="F7" s="48"/>
      <c r="G7" s="48"/>
      <c r="H7" s="48"/>
      <c r="I7" s="48"/>
      <c r="K7" s="2" t="s">
        <v>257</v>
      </c>
      <c r="M7" s="35" t="s">
        <v>3</v>
      </c>
      <c r="N7" s="48"/>
      <c r="O7" s="48"/>
      <c r="Q7" s="35" t="s">
        <v>268</v>
      </c>
      <c r="R7" s="48"/>
      <c r="S7" s="48"/>
    </row>
    <row r="8" spans="1:19" ht="42.75" customHeight="1" x14ac:dyDescent="0.45">
      <c r="A8" s="2" t="s">
        <v>37</v>
      </c>
      <c r="C8" s="2" t="s">
        <v>38</v>
      </c>
      <c r="E8" s="2" t="s">
        <v>204</v>
      </c>
      <c r="G8" s="8" t="s">
        <v>39</v>
      </c>
      <c r="I8" s="19" t="s">
        <v>277</v>
      </c>
      <c r="K8" s="2" t="s">
        <v>41</v>
      </c>
      <c r="M8" s="2" t="s">
        <v>42</v>
      </c>
      <c r="O8" s="2" t="s">
        <v>43</v>
      </c>
      <c r="Q8" s="2" t="s">
        <v>41</v>
      </c>
      <c r="S8" s="21" t="s">
        <v>265</v>
      </c>
    </row>
    <row r="9" spans="1:19" s="18" customFormat="1" ht="18.75" x14ac:dyDescent="0.25">
      <c r="A9" s="18" t="s">
        <v>107</v>
      </c>
      <c r="C9" s="18" t="s">
        <v>108</v>
      </c>
      <c r="E9" s="18" t="s">
        <v>109</v>
      </c>
      <c r="G9" s="18" t="s">
        <v>110</v>
      </c>
      <c r="I9" s="11">
        <v>0</v>
      </c>
      <c r="K9" s="11">
        <v>349114388</v>
      </c>
      <c r="M9" s="11">
        <v>142291754336</v>
      </c>
      <c r="O9" s="11">
        <v>141655190834</v>
      </c>
      <c r="Q9" s="11">
        <v>985677890</v>
      </c>
      <c r="S9" s="6">
        <v>2.9999999999999997E-4</v>
      </c>
    </row>
    <row r="10" spans="1:19" s="18" customFormat="1" ht="18.75" x14ac:dyDescent="0.25">
      <c r="A10" s="18" t="s">
        <v>111</v>
      </c>
      <c r="C10" s="18" t="s">
        <v>112</v>
      </c>
      <c r="E10" s="18" t="s">
        <v>109</v>
      </c>
      <c r="G10" s="18" t="s">
        <v>113</v>
      </c>
      <c r="I10" s="11">
        <v>0</v>
      </c>
      <c r="K10" s="11">
        <v>926671796</v>
      </c>
      <c r="M10" s="11">
        <v>686315385</v>
      </c>
      <c r="O10" s="11">
        <v>0</v>
      </c>
      <c r="Q10" s="11">
        <v>1612987181</v>
      </c>
      <c r="S10" s="6">
        <v>4.0000000000000002E-4</v>
      </c>
    </row>
    <row r="11" spans="1:19" s="18" customFormat="1" ht="18.75" x14ac:dyDescent="0.25">
      <c r="A11" s="18" t="s">
        <v>114</v>
      </c>
      <c r="C11" s="18" t="s">
        <v>115</v>
      </c>
      <c r="E11" s="18" t="s">
        <v>109</v>
      </c>
      <c r="G11" s="18" t="s">
        <v>116</v>
      </c>
      <c r="I11" s="11">
        <v>0</v>
      </c>
      <c r="K11" s="11">
        <v>17297208</v>
      </c>
      <c r="M11" s="11">
        <v>140982</v>
      </c>
      <c r="O11" s="11">
        <v>0</v>
      </c>
      <c r="Q11" s="11">
        <v>17438190</v>
      </c>
      <c r="S11" s="6">
        <v>0</v>
      </c>
    </row>
    <row r="12" spans="1:19" s="18" customFormat="1" ht="18.75" x14ac:dyDescent="0.25">
      <c r="A12" s="18" t="s">
        <v>247</v>
      </c>
      <c r="C12" s="18" t="s">
        <v>248</v>
      </c>
      <c r="E12" s="18" t="s">
        <v>109</v>
      </c>
      <c r="G12" s="18" t="s">
        <v>249</v>
      </c>
      <c r="I12" s="11">
        <v>0</v>
      </c>
      <c r="K12" s="11">
        <v>1550072785</v>
      </c>
      <c r="M12" s="11">
        <v>910252580</v>
      </c>
      <c r="O12" s="11">
        <v>0</v>
      </c>
      <c r="Q12" s="11">
        <v>2460325365</v>
      </c>
      <c r="S12" s="6">
        <v>5.9999999999999995E-4</v>
      </c>
    </row>
    <row r="13" spans="1:19" s="12" customFormat="1" ht="18.75" x14ac:dyDescent="0.25">
      <c r="A13" s="18" t="s">
        <v>233</v>
      </c>
      <c r="B13" s="18"/>
      <c r="C13" s="18" t="s">
        <v>234</v>
      </c>
      <c r="D13" s="18"/>
      <c r="E13" s="18" t="s">
        <v>235</v>
      </c>
      <c r="F13" s="18"/>
      <c r="G13" s="18" t="s">
        <v>236</v>
      </c>
      <c r="H13" s="18"/>
      <c r="I13" s="11">
        <v>22</v>
      </c>
      <c r="J13" s="18"/>
      <c r="K13" s="11">
        <v>50000000000</v>
      </c>
      <c r="L13" s="18"/>
      <c r="M13" s="11">
        <v>0</v>
      </c>
      <c r="N13" s="18"/>
      <c r="O13" s="11">
        <v>0</v>
      </c>
      <c r="P13" s="18"/>
      <c r="Q13" s="11">
        <v>50000000000</v>
      </c>
      <c r="R13" s="18"/>
      <c r="S13" s="6">
        <v>1.2800000000000001E-2</v>
      </c>
    </row>
    <row r="14" spans="1:19" s="12" customFormat="1" ht="18.75" x14ac:dyDescent="0.25">
      <c r="A14" s="18" t="s">
        <v>250</v>
      </c>
      <c r="B14" s="18"/>
      <c r="C14" s="18" t="s">
        <v>251</v>
      </c>
      <c r="D14" s="18"/>
      <c r="E14" s="18" t="s">
        <v>109</v>
      </c>
      <c r="F14" s="18"/>
      <c r="G14" s="18" t="s">
        <v>252</v>
      </c>
      <c r="H14" s="18"/>
      <c r="I14" s="11">
        <v>0</v>
      </c>
      <c r="J14" s="18"/>
      <c r="K14" s="11">
        <v>4426918</v>
      </c>
      <c r="L14" s="18"/>
      <c r="M14" s="11">
        <v>107600029108</v>
      </c>
      <c r="N14" s="18"/>
      <c r="O14" s="11">
        <v>80684199431</v>
      </c>
      <c r="P14" s="18"/>
      <c r="Q14" s="11">
        <v>26920256595</v>
      </c>
      <c r="R14" s="18"/>
      <c r="S14" s="6">
        <v>6.8999999999999999E-3</v>
      </c>
    </row>
    <row r="15" spans="1:19" ht="19.5" thickBot="1" x14ac:dyDescent="0.5">
      <c r="A15" s="3" t="s">
        <v>13</v>
      </c>
      <c r="K15" s="3">
        <f>SUM(K9:K14)</f>
        <v>52847583095</v>
      </c>
      <c r="M15" s="3">
        <f>SUM(M9:M14)</f>
        <v>251488492391</v>
      </c>
      <c r="O15" s="3">
        <f>SUM(O9:O14)</f>
        <v>222339390265</v>
      </c>
      <c r="Q15" s="3">
        <f>SUM(Q9:Q14)</f>
        <v>81996685221</v>
      </c>
      <c r="S15" s="7">
        <f>SUM(S9:S14)</f>
        <v>2.1000000000000001E-2</v>
      </c>
    </row>
    <row r="16" spans="1:19" ht="19.5" thickTop="1" x14ac:dyDescent="0.45">
      <c r="K16" s="4"/>
      <c r="M16" s="4"/>
      <c r="O16" s="4"/>
      <c r="Q16" s="4"/>
      <c r="S16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A13" sqref="A13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267</v>
      </c>
      <c r="B3" s="33"/>
      <c r="C3" s="33"/>
      <c r="D3" s="33"/>
      <c r="E3" s="33"/>
      <c r="F3" s="33"/>
      <c r="G3" s="33"/>
    </row>
    <row r="5" spans="1:7" ht="21" x14ac:dyDescent="0.45">
      <c r="A5" s="34" t="s">
        <v>164</v>
      </c>
      <c r="B5" s="33"/>
      <c r="C5" s="33"/>
      <c r="D5" s="33"/>
      <c r="E5" s="33"/>
      <c r="F5" s="33"/>
      <c r="G5" s="33"/>
    </row>
    <row r="7" spans="1:7" ht="31.5" x14ac:dyDescent="0.45">
      <c r="A7" s="2" t="s">
        <v>47</v>
      </c>
      <c r="C7" s="2" t="s">
        <v>41</v>
      </c>
      <c r="E7" s="19" t="s">
        <v>48</v>
      </c>
      <c r="F7" s="20"/>
      <c r="G7" s="19" t="s">
        <v>49</v>
      </c>
    </row>
    <row r="8" spans="1:7" s="18" customFormat="1" ht="21" x14ac:dyDescent="0.25">
      <c r="A8" s="10" t="s">
        <v>125</v>
      </c>
      <c r="C8" s="26">
        <v>244744485355</v>
      </c>
      <c r="E8" s="6">
        <v>0.92020000000000002</v>
      </c>
      <c r="G8" s="6">
        <v>6.2600000000000003E-2</v>
      </c>
    </row>
    <row r="9" spans="1:7" s="18" customFormat="1" ht="21" x14ac:dyDescent="0.25">
      <c r="A9" s="10" t="s">
        <v>126</v>
      </c>
      <c r="C9" s="11">
        <v>229748671</v>
      </c>
      <c r="E9" s="6">
        <v>8.9999999999999998E-4</v>
      </c>
      <c r="G9" s="6">
        <v>1E-4</v>
      </c>
    </row>
    <row r="10" spans="1:7" s="18" customFormat="1" ht="21" x14ac:dyDescent="0.25">
      <c r="A10" s="10" t="s">
        <v>127</v>
      </c>
      <c r="C10" s="11">
        <v>3487631631</v>
      </c>
      <c r="E10" s="6">
        <v>1.3100000000000001E-2</v>
      </c>
      <c r="G10" s="6">
        <v>8.9999999999999998E-4</v>
      </c>
    </row>
    <row r="11" spans="1:7" ht="21.75" thickBot="1" x14ac:dyDescent="0.5">
      <c r="A11" s="17" t="s">
        <v>13</v>
      </c>
      <c r="C11" s="3">
        <f>SUM(C8:C10)</f>
        <v>248461865657</v>
      </c>
      <c r="E11" s="7">
        <f>SUM(E8:E10)</f>
        <v>0.93420000000000003</v>
      </c>
      <c r="G11" s="7">
        <f>SUM(G8:G10)</f>
        <v>6.3600000000000004E-2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0"/>
  <sheetViews>
    <sheetView rightToLeft="1" view="pageLayout" topLeftCell="A52" zoomScale="85" zoomScaleNormal="100" zoomScalePageLayoutView="85" workbookViewId="0">
      <selection activeCell="S9" sqref="S9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267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 customHeight="1" x14ac:dyDescent="0.45">
      <c r="A4" s="34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5" t="s">
        <v>52</v>
      </c>
      <c r="D5" s="36"/>
      <c r="E5" s="36"/>
      <c r="F5" s="36"/>
      <c r="G5" s="36"/>
      <c r="I5" s="35" t="s">
        <v>53</v>
      </c>
      <c r="J5" s="36"/>
      <c r="K5" s="36"/>
      <c r="L5" s="36"/>
      <c r="M5" s="36"/>
      <c r="O5" s="35" t="s">
        <v>268</v>
      </c>
      <c r="P5" s="36"/>
      <c r="Q5" s="36"/>
      <c r="R5" s="36"/>
      <c r="S5" s="36"/>
    </row>
    <row r="6" spans="1:19" ht="35.25" customHeight="1" x14ac:dyDescent="0.45">
      <c r="A6" s="2" t="s">
        <v>14</v>
      </c>
      <c r="C6" s="21" t="s">
        <v>54</v>
      </c>
      <c r="E6" s="21" t="s">
        <v>55</v>
      </c>
      <c r="G6" s="8" t="s">
        <v>56</v>
      </c>
      <c r="I6" s="8" t="s">
        <v>57</v>
      </c>
      <c r="K6" s="8" t="s">
        <v>58</v>
      </c>
      <c r="M6" s="8" t="s">
        <v>59</v>
      </c>
      <c r="O6" s="8" t="s">
        <v>57</v>
      </c>
      <c r="Q6" s="8" t="s">
        <v>58</v>
      </c>
      <c r="S6" s="8" t="s">
        <v>59</v>
      </c>
    </row>
    <row r="7" spans="1:19" s="18" customFormat="1" ht="18.75" x14ac:dyDescent="0.25">
      <c r="A7" s="18" t="s">
        <v>143</v>
      </c>
      <c r="C7" s="18" t="s">
        <v>217</v>
      </c>
      <c r="E7" s="11">
        <v>6458653</v>
      </c>
      <c r="G7" s="11">
        <v>260</v>
      </c>
      <c r="I7" s="11">
        <v>0</v>
      </c>
      <c r="K7" s="11">
        <v>0</v>
      </c>
      <c r="M7" s="11">
        <v>0</v>
      </c>
      <c r="O7" s="11">
        <v>1679249780</v>
      </c>
      <c r="Q7" s="11">
        <v>0</v>
      </c>
      <c r="S7" s="11">
        <v>1679249780</v>
      </c>
    </row>
    <row r="8" spans="1:19" s="18" customFormat="1" ht="18.75" x14ac:dyDescent="0.25">
      <c r="A8" s="18" t="s">
        <v>93</v>
      </c>
      <c r="C8" s="18" t="s">
        <v>224</v>
      </c>
      <c r="E8" s="11">
        <v>8682500</v>
      </c>
      <c r="G8" s="11">
        <v>2400</v>
      </c>
      <c r="I8" s="11">
        <v>0</v>
      </c>
      <c r="K8" s="11">
        <v>0</v>
      </c>
      <c r="M8" s="11">
        <v>0</v>
      </c>
      <c r="O8" s="11">
        <v>20838000000</v>
      </c>
      <c r="Q8" s="11">
        <v>0</v>
      </c>
      <c r="S8" s="11">
        <v>20838000000</v>
      </c>
    </row>
    <row r="9" spans="1:19" s="18" customFormat="1" ht="18.75" x14ac:dyDescent="0.25">
      <c r="A9" s="18" t="s">
        <v>137</v>
      </c>
      <c r="C9" s="18" t="s">
        <v>155</v>
      </c>
      <c r="E9" s="11">
        <v>3000000</v>
      </c>
      <c r="G9" s="11">
        <v>7</v>
      </c>
      <c r="I9" s="11">
        <v>0</v>
      </c>
      <c r="K9" s="11">
        <v>0</v>
      </c>
      <c r="M9" s="11">
        <v>0</v>
      </c>
      <c r="O9" s="11">
        <v>201000000</v>
      </c>
      <c r="Q9" s="11">
        <v>0</v>
      </c>
      <c r="S9" s="11">
        <v>201000000</v>
      </c>
    </row>
    <row r="10" spans="1:19" s="18" customFormat="1" ht="18.75" x14ac:dyDescent="0.25">
      <c r="A10" s="18" t="s">
        <v>92</v>
      </c>
      <c r="C10" s="18" t="s">
        <v>172</v>
      </c>
      <c r="E10" s="11">
        <v>1860000</v>
      </c>
      <c r="G10" s="11">
        <v>720</v>
      </c>
      <c r="I10" s="11">
        <v>0</v>
      </c>
      <c r="K10" s="11">
        <v>0</v>
      </c>
      <c r="M10" s="11">
        <v>0</v>
      </c>
      <c r="O10" s="11">
        <v>1339200000</v>
      </c>
      <c r="Q10" s="11">
        <v>0</v>
      </c>
      <c r="S10" s="11">
        <v>1339200000</v>
      </c>
    </row>
    <row r="11" spans="1:19" s="18" customFormat="1" ht="18.75" x14ac:dyDescent="0.25">
      <c r="A11" s="18" t="s">
        <v>144</v>
      </c>
      <c r="C11" s="18" t="s">
        <v>156</v>
      </c>
      <c r="E11" s="11">
        <v>19080000</v>
      </c>
      <c r="G11" s="11">
        <v>1930</v>
      </c>
      <c r="I11" s="11">
        <v>0</v>
      </c>
      <c r="K11" s="11">
        <v>0</v>
      </c>
      <c r="M11" s="11">
        <v>0</v>
      </c>
      <c r="O11" s="11">
        <v>36824400000</v>
      </c>
      <c r="Q11" s="11">
        <v>0</v>
      </c>
      <c r="S11" s="11">
        <v>36824400000</v>
      </c>
    </row>
    <row r="12" spans="1:19" s="18" customFormat="1" ht="18.75" x14ac:dyDescent="0.25">
      <c r="A12" s="18" t="s">
        <v>146</v>
      </c>
      <c r="C12" s="18" t="s">
        <v>218</v>
      </c>
      <c r="E12" s="11">
        <v>3086100</v>
      </c>
      <c r="G12" s="11">
        <v>2000</v>
      </c>
      <c r="I12" s="11">
        <v>0</v>
      </c>
      <c r="K12" s="11">
        <v>0</v>
      </c>
      <c r="M12" s="11">
        <v>0</v>
      </c>
      <c r="O12" s="11">
        <v>6172200000</v>
      </c>
      <c r="Q12" s="11">
        <v>432447134</v>
      </c>
      <c r="S12" s="11">
        <v>5739752866</v>
      </c>
    </row>
    <row r="13" spans="1:19" s="18" customFormat="1" ht="18.75" x14ac:dyDescent="0.25">
      <c r="A13" s="18" t="s">
        <v>103</v>
      </c>
      <c r="C13" s="18" t="s">
        <v>266</v>
      </c>
      <c r="E13" s="11">
        <v>3975748</v>
      </c>
      <c r="G13" s="11">
        <v>2900</v>
      </c>
      <c r="I13" s="11">
        <v>0</v>
      </c>
      <c r="K13" s="11">
        <v>0</v>
      </c>
      <c r="M13" s="11">
        <v>0</v>
      </c>
      <c r="O13" s="11">
        <v>11529669200</v>
      </c>
      <c r="Q13" s="11">
        <v>0</v>
      </c>
      <c r="S13" s="11">
        <v>11529669200</v>
      </c>
    </row>
    <row r="14" spans="1:19" s="18" customFormat="1" ht="18.75" x14ac:dyDescent="0.25">
      <c r="A14" s="18" t="s">
        <v>88</v>
      </c>
      <c r="C14" s="18" t="s">
        <v>219</v>
      </c>
      <c r="E14" s="11">
        <v>12868323</v>
      </c>
      <c r="G14" s="11">
        <v>400</v>
      </c>
      <c r="I14" s="11">
        <v>0</v>
      </c>
      <c r="K14" s="11">
        <v>0</v>
      </c>
      <c r="M14" s="11">
        <v>0</v>
      </c>
      <c r="O14" s="11">
        <v>5147329200</v>
      </c>
      <c r="Q14" s="11">
        <v>107020258</v>
      </c>
      <c r="S14" s="11">
        <v>5040308942</v>
      </c>
    </row>
    <row r="15" spans="1:19" s="18" customFormat="1" ht="18.75" x14ac:dyDescent="0.25">
      <c r="A15" s="18" t="s">
        <v>182</v>
      </c>
      <c r="C15" s="18" t="s">
        <v>220</v>
      </c>
      <c r="E15" s="11">
        <v>550000</v>
      </c>
      <c r="G15" s="11">
        <v>3750</v>
      </c>
      <c r="I15" s="11">
        <v>0</v>
      </c>
      <c r="K15" s="11">
        <v>0</v>
      </c>
      <c r="M15" s="11">
        <v>0</v>
      </c>
      <c r="O15" s="11">
        <v>2062500000</v>
      </c>
      <c r="Q15" s="11">
        <v>0</v>
      </c>
      <c r="S15" s="11">
        <v>2062500000</v>
      </c>
    </row>
    <row r="16" spans="1:19" s="18" customFormat="1" ht="18.75" x14ac:dyDescent="0.25">
      <c r="A16" s="18" t="s">
        <v>180</v>
      </c>
      <c r="C16" s="18" t="s">
        <v>194</v>
      </c>
      <c r="E16" s="11">
        <v>500000</v>
      </c>
      <c r="G16" s="11">
        <v>400</v>
      </c>
      <c r="I16" s="11">
        <v>0</v>
      </c>
      <c r="K16" s="11">
        <v>0</v>
      </c>
      <c r="M16" s="11">
        <v>0</v>
      </c>
      <c r="O16" s="11">
        <v>200000000</v>
      </c>
      <c r="Q16" s="11">
        <v>8021039</v>
      </c>
      <c r="S16" s="11">
        <v>191978961</v>
      </c>
    </row>
    <row r="17" spans="1:19" s="18" customFormat="1" ht="18.75" x14ac:dyDescent="0.25">
      <c r="A17" s="18" t="s">
        <v>149</v>
      </c>
      <c r="C17" s="18" t="s">
        <v>195</v>
      </c>
      <c r="E17" s="11">
        <v>100000</v>
      </c>
      <c r="G17" s="11">
        <v>6730</v>
      </c>
      <c r="I17" s="11">
        <v>0</v>
      </c>
      <c r="K17" s="11">
        <v>0</v>
      </c>
      <c r="M17" s="11">
        <v>0</v>
      </c>
      <c r="O17" s="11">
        <v>673000000</v>
      </c>
      <c r="Q17" s="11">
        <v>33715680</v>
      </c>
      <c r="S17" s="11">
        <v>639284320</v>
      </c>
    </row>
    <row r="18" spans="1:19" s="18" customFormat="1" ht="18.75" x14ac:dyDescent="0.25">
      <c r="A18" s="18" t="s">
        <v>153</v>
      </c>
      <c r="C18" s="18" t="s">
        <v>278</v>
      </c>
      <c r="E18" s="11">
        <v>7011485</v>
      </c>
      <c r="G18" s="11">
        <v>1380</v>
      </c>
      <c r="I18" s="11">
        <v>9675849300</v>
      </c>
      <c r="K18" s="11">
        <v>1351311894</v>
      </c>
      <c r="M18" s="11">
        <v>8324537406</v>
      </c>
      <c r="O18" s="11">
        <v>9675849300</v>
      </c>
      <c r="Q18" s="11">
        <v>1351311894</v>
      </c>
      <c r="S18" s="11">
        <v>8324537406</v>
      </c>
    </row>
    <row r="19" spans="1:19" s="18" customFormat="1" ht="18.75" x14ac:dyDescent="0.25">
      <c r="A19" s="18" t="s">
        <v>131</v>
      </c>
      <c r="C19" s="18" t="s">
        <v>157</v>
      </c>
      <c r="E19" s="11">
        <v>4450000</v>
      </c>
      <c r="G19" s="11">
        <v>2000</v>
      </c>
      <c r="I19" s="11">
        <v>0</v>
      </c>
      <c r="K19" s="11">
        <v>0</v>
      </c>
      <c r="M19" s="11">
        <v>0</v>
      </c>
      <c r="O19" s="11">
        <v>8900000000</v>
      </c>
      <c r="Q19" s="11">
        <v>0</v>
      </c>
      <c r="S19" s="11">
        <v>8900000000</v>
      </c>
    </row>
    <row r="20" spans="1:19" s="18" customFormat="1" ht="18.75" x14ac:dyDescent="0.25">
      <c r="A20" s="18" t="s">
        <v>188</v>
      </c>
      <c r="C20" s="18" t="s">
        <v>221</v>
      </c>
      <c r="E20" s="11">
        <v>3904666</v>
      </c>
      <c r="G20" s="11">
        <v>36</v>
      </c>
      <c r="I20" s="11">
        <v>0</v>
      </c>
      <c r="K20" s="11">
        <v>0</v>
      </c>
      <c r="M20" s="11">
        <v>0</v>
      </c>
      <c r="O20" s="11">
        <v>140567976</v>
      </c>
      <c r="Q20" s="11">
        <v>5548736</v>
      </c>
      <c r="S20" s="11">
        <v>135019240</v>
      </c>
    </row>
    <row r="21" spans="1:19" s="18" customFormat="1" ht="18.75" x14ac:dyDescent="0.25">
      <c r="A21" s="18" t="s">
        <v>102</v>
      </c>
      <c r="C21" s="18" t="s">
        <v>222</v>
      </c>
      <c r="E21" s="11">
        <v>3689087</v>
      </c>
      <c r="G21" s="11">
        <v>1270</v>
      </c>
      <c r="I21" s="11">
        <v>0</v>
      </c>
      <c r="K21" s="11">
        <v>0</v>
      </c>
      <c r="M21" s="11">
        <v>0</v>
      </c>
      <c r="O21" s="11">
        <v>4685140490</v>
      </c>
      <c r="Q21" s="11">
        <v>0</v>
      </c>
      <c r="S21" s="11">
        <v>4685140490</v>
      </c>
    </row>
    <row r="22" spans="1:19" s="18" customFormat="1" ht="18.75" x14ac:dyDescent="0.25">
      <c r="A22" s="18" t="s">
        <v>82</v>
      </c>
      <c r="C22" s="18" t="s">
        <v>134</v>
      </c>
      <c r="E22" s="11">
        <v>5866347</v>
      </c>
      <c r="G22" s="11">
        <v>90</v>
      </c>
      <c r="I22" s="11">
        <v>0</v>
      </c>
      <c r="K22" s="11">
        <v>0</v>
      </c>
      <c r="M22" s="11">
        <v>0</v>
      </c>
      <c r="O22" s="11">
        <v>527971230</v>
      </c>
      <c r="Q22" s="11">
        <v>0</v>
      </c>
      <c r="S22" s="11">
        <v>527971230</v>
      </c>
    </row>
    <row r="23" spans="1:19" s="18" customFormat="1" ht="18.75" x14ac:dyDescent="0.25">
      <c r="A23" s="18" t="s">
        <v>99</v>
      </c>
      <c r="C23" s="18" t="s">
        <v>237</v>
      </c>
      <c r="E23" s="11">
        <v>10624166</v>
      </c>
      <c r="G23" s="11">
        <v>1700</v>
      </c>
      <c r="I23" s="11">
        <v>0</v>
      </c>
      <c r="K23" s="11">
        <v>0</v>
      </c>
      <c r="M23" s="11">
        <v>0</v>
      </c>
      <c r="O23" s="11">
        <v>18061082200</v>
      </c>
      <c r="Q23" s="11">
        <v>0</v>
      </c>
      <c r="S23" s="11">
        <v>18061082200</v>
      </c>
    </row>
    <row r="24" spans="1:19" s="18" customFormat="1" ht="18.75" x14ac:dyDescent="0.25">
      <c r="A24" s="18" t="s">
        <v>98</v>
      </c>
      <c r="C24" s="18" t="s">
        <v>219</v>
      </c>
      <c r="E24" s="11">
        <v>20229251</v>
      </c>
      <c r="G24" s="11">
        <v>330</v>
      </c>
      <c r="I24" s="11">
        <v>0</v>
      </c>
      <c r="K24" s="11">
        <v>0</v>
      </c>
      <c r="M24" s="11">
        <v>0</v>
      </c>
      <c r="O24" s="11">
        <v>6675652830</v>
      </c>
      <c r="Q24" s="11">
        <v>0</v>
      </c>
      <c r="S24" s="11">
        <v>6675652830</v>
      </c>
    </row>
    <row r="25" spans="1:19" s="18" customFormat="1" ht="18.75" x14ac:dyDescent="0.25">
      <c r="A25" s="18" t="s">
        <v>139</v>
      </c>
      <c r="C25" s="18" t="s">
        <v>223</v>
      </c>
      <c r="E25" s="11">
        <v>1866914</v>
      </c>
      <c r="G25" s="11">
        <v>2000</v>
      </c>
      <c r="I25" s="11">
        <v>0</v>
      </c>
      <c r="K25" s="11">
        <v>0</v>
      </c>
      <c r="M25" s="11">
        <v>0</v>
      </c>
      <c r="O25" s="11">
        <v>3733828000</v>
      </c>
      <c r="Q25" s="11">
        <v>216802916</v>
      </c>
      <c r="S25" s="11">
        <v>3517025084</v>
      </c>
    </row>
    <row r="26" spans="1:19" s="18" customFormat="1" ht="18.75" x14ac:dyDescent="0.25">
      <c r="A26" s="18" t="s">
        <v>168</v>
      </c>
      <c r="C26" s="18" t="s">
        <v>224</v>
      </c>
      <c r="E26" s="11">
        <v>8892896</v>
      </c>
      <c r="G26" s="11">
        <v>450</v>
      </c>
      <c r="I26" s="11">
        <v>0</v>
      </c>
      <c r="K26" s="11">
        <v>0</v>
      </c>
      <c r="M26" s="11">
        <v>0</v>
      </c>
      <c r="O26" s="11">
        <v>4001803200</v>
      </c>
      <c r="Q26" s="11">
        <v>0</v>
      </c>
      <c r="S26" s="11">
        <v>4001803200</v>
      </c>
    </row>
    <row r="27" spans="1:19" s="18" customFormat="1" ht="18.75" x14ac:dyDescent="0.25">
      <c r="A27" s="18" t="s">
        <v>87</v>
      </c>
      <c r="C27" s="18" t="s">
        <v>217</v>
      </c>
      <c r="E27" s="11">
        <v>1182840</v>
      </c>
      <c r="G27" s="11">
        <v>6900</v>
      </c>
      <c r="I27" s="11">
        <v>0</v>
      </c>
      <c r="K27" s="11">
        <v>0</v>
      </c>
      <c r="M27" s="11">
        <v>0</v>
      </c>
      <c r="O27" s="11">
        <v>8161596000</v>
      </c>
      <c r="Q27" s="11">
        <v>0</v>
      </c>
      <c r="S27" s="11">
        <v>8161596000</v>
      </c>
    </row>
    <row r="28" spans="1:19" s="18" customFormat="1" ht="18.75" x14ac:dyDescent="0.25">
      <c r="A28" s="18" t="s">
        <v>177</v>
      </c>
      <c r="C28" s="18" t="s">
        <v>196</v>
      </c>
      <c r="E28" s="11">
        <v>195</v>
      </c>
      <c r="G28" s="11">
        <v>1485</v>
      </c>
      <c r="I28" s="11">
        <v>0</v>
      </c>
      <c r="K28" s="11">
        <v>0</v>
      </c>
      <c r="M28" s="11">
        <v>0</v>
      </c>
      <c r="O28" s="11">
        <v>289575</v>
      </c>
      <c r="Q28" s="11">
        <v>0</v>
      </c>
      <c r="S28" s="11">
        <v>289575</v>
      </c>
    </row>
    <row r="29" spans="1:19" s="18" customFormat="1" ht="18.75" x14ac:dyDescent="0.25">
      <c r="A29" s="18" t="s">
        <v>191</v>
      </c>
      <c r="C29" s="18" t="s">
        <v>225</v>
      </c>
      <c r="E29" s="11">
        <v>500000</v>
      </c>
      <c r="G29" s="11">
        <v>2650</v>
      </c>
      <c r="I29" s="11">
        <v>0</v>
      </c>
      <c r="K29" s="11">
        <v>0</v>
      </c>
      <c r="M29" s="11">
        <v>0</v>
      </c>
      <c r="O29" s="11">
        <v>1325000000</v>
      </c>
      <c r="Q29" s="11">
        <v>37050599</v>
      </c>
      <c r="S29" s="11">
        <v>1287949401</v>
      </c>
    </row>
    <row r="30" spans="1:19" s="18" customFormat="1" ht="18.75" x14ac:dyDescent="0.25">
      <c r="A30" s="18" t="s">
        <v>80</v>
      </c>
      <c r="C30" s="18" t="s">
        <v>197</v>
      </c>
      <c r="E30" s="11">
        <v>11727931</v>
      </c>
      <c r="G30" s="11">
        <v>100</v>
      </c>
      <c r="I30" s="11">
        <v>0</v>
      </c>
      <c r="K30" s="11">
        <v>0</v>
      </c>
      <c r="M30" s="11">
        <v>0</v>
      </c>
      <c r="O30" s="11">
        <v>1172793100</v>
      </c>
      <c r="Q30" s="11">
        <v>69521240</v>
      </c>
      <c r="S30" s="11">
        <v>1103271860</v>
      </c>
    </row>
    <row r="31" spans="1:19" s="18" customFormat="1" ht="18.75" x14ac:dyDescent="0.25">
      <c r="A31" s="18" t="s">
        <v>212</v>
      </c>
      <c r="C31" s="18" t="s">
        <v>222</v>
      </c>
      <c r="E31" s="11">
        <v>5014151</v>
      </c>
      <c r="G31" s="11">
        <v>45</v>
      </c>
      <c r="I31" s="11">
        <v>0</v>
      </c>
      <c r="K31" s="11">
        <v>0</v>
      </c>
      <c r="M31" s="11">
        <v>0</v>
      </c>
      <c r="O31" s="11">
        <v>225636795</v>
      </c>
      <c r="Q31" s="11">
        <v>0</v>
      </c>
      <c r="S31" s="11">
        <v>225636795</v>
      </c>
    </row>
    <row r="32" spans="1:19" s="18" customFormat="1" ht="18.75" x14ac:dyDescent="0.25">
      <c r="A32" s="18" t="s">
        <v>174</v>
      </c>
      <c r="C32" s="18" t="s">
        <v>195</v>
      </c>
      <c r="E32" s="11">
        <v>16200000</v>
      </c>
      <c r="G32" s="11">
        <v>50</v>
      </c>
      <c r="I32" s="11">
        <v>0</v>
      </c>
      <c r="K32" s="11">
        <v>0</v>
      </c>
      <c r="M32" s="11">
        <v>0</v>
      </c>
      <c r="O32" s="11">
        <v>810000000</v>
      </c>
      <c r="Q32" s="11">
        <v>0</v>
      </c>
      <c r="S32" s="11">
        <v>810000000</v>
      </c>
    </row>
    <row r="33" spans="1:19" s="18" customFormat="1" ht="18.75" x14ac:dyDescent="0.25">
      <c r="A33" s="18" t="s">
        <v>184</v>
      </c>
      <c r="C33" s="18" t="s">
        <v>224</v>
      </c>
      <c r="E33" s="11">
        <v>1100000</v>
      </c>
      <c r="G33" s="11">
        <v>1150</v>
      </c>
      <c r="I33" s="11">
        <v>0</v>
      </c>
      <c r="K33" s="11">
        <v>0</v>
      </c>
      <c r="M33" s="11">
        <v>0</v>
      </c>
      <c r="O33" s="11">
        <v>1265000000</v>
      </c>
      <c r="Q33" s="11">
        <v>0</v>
      </c>
      <c r="S33" s="11">
        <v>1265000000</v>
      </c>
    </row>
    <row r="34" spans="1:19" s="18" customFormat="1" ht="18.75" x14ac:dyDescent="0.25">
      <c r="A34" s="18" t="s">
        <v>145</v>
      </c>
      <c r="C34" s="18" t="s">
        <v>253</v>
      </c>
      <c r="E34" s="11">
        <v>45024401</v>
      </c>
      <c r="G34" s="11">
        <v>2</v>
      </c>
      <c r="I34" s="11">
        <v>0</v>
      </c>
      <c r="K34" s="11">
        <v>0</v>
      </c>
      <c r="M34" s="11">
        <v>0</v>
      </c>
      <c r="O34" s="11">
        <v>90048802</v>
      </c>
      <c r="Q34" s="11">
        <v>0</v>
      </c>
      <c r="S34" s="11">
        <v>90048802</v>
      </c>
    </row>
    <row r="35" spans="1:19" s="18" customFormat="1" ht="18.75" x14ac:dyDescent="0.25">
      <c r="A35" s="18" t="s">
        <v>83</v>
      </c>
      <c r="C35" s="18" t="s">
        <v>224</v>
      </c>
      <c r="E35" s="11">
        <v>15951471</v>
      </c>
      <c r="G35" s="11">
        <v>1350</v>
      </c>
      <c r="I35" s="11">
        <v>0</v>
      </c>
      <c r="K35" s="11">
        <v>0</v>
      </c>
      <c r="M35" s="11">
        <v>0</v>
      </c>
      <c r="O35" s="11">
        <v>21534485850</v>
      </c>
      <c r="Q35" s="11">
        <v>0</v>
      </c>
      <c r="S35" s="11">
        <v>21534485850</v>
      </c>
    </row>
    <row r="36" spans="1:19" s="18" customFormat="1" ht="18.75" x14ac:dyDescent="0.25">
      <c r="A36" s="18" t="s">
        <v>183</v>
      </c>
      <c r="C36" s="18" t="s">
        <v>226</v>
      </c>
      <c r="E36" s="11">
        <v>400000</v>
      </c>
      <c r="G36" s="11">
        <v>5700</v>
      </c>
      <c r="I36" s="11">
        <v>0</v>
      </c>
      <c r="K36" s="11">
        <v>0</v>
      </c>
      <c r="M36" s="11">
        <v>0</v>
      </c>
      <c r="O36" s="11">
        <v>2280000000</v>
      </c>
      <c r="Q36" s="11">
        <v>0</v>
      </c>
      <c r="S36" s="11">
        <v>2280000000</v>
      </c>
    </row>
    <row r="37" spans="1:19" s="18" customFormat="1" ht="18.75" x14ac:dyDescent="0.25">
      <c r="A37" s="18" t="s">
        <v>121</v>
      </c>
      <c r="C37" s="18" t="s">
        <v>222</v>
      </c>
      <c r="E37" s="11">
        <v>383244</v>
      </c>
      <c r="G37" s="11">
        <v>9000</v>
      </c>
      <c r="I37" s="11">
        <v>0</v>
      </c>
      <c r="K37" s="11">
        <v>0</v>
      </c>
      <c r="M37" s="11">
        <v>0</v>
      </c>
      <c r="O37" s="11">
        <v>3449196000</v>
      </c>
      <c r="Q37" s="11">
        <v>0</v>
      </c>
      <c r="S37" s="11">
        <v>3449196000</v>
      </c>
    </row>
    <row r="38" spans="1:19" s="18" customFormat="1" ht="18.75" x14ac:dyDescent="0.25">
      <c r="A38" s="18" t="s">
        <v>91</v>
      </c>
      <c r="C38" s="18" t="s">
        <v>266</v>
      </c>
      <c r="E38" s="11">
        <v>49446057</v>
      </c>
      <c r="G38" s="11">
        <v>345</v>
      </c>
      <c r="I38" s="11">
        <v>0</v>
      </c>
      <c r="K38" s="11">
        <v>0</v>
      </c>
      <c r="M38" s="11">
        <v>0</v>
      </c>
      <c r="O38" s="11">
        <v>17058889665</v>
      </c>
      <c r="Q38" s="11">
        <v>1144526144</v>
      </c>
      <c r="S38" s="11">
        <v>15914363521</v>
      </c>
    </row>
    <row r="39" spans="1:19" s="18" customFormat="1" ht="18.75" x14ac:dyDescent="0.25">
      <c r="A39" s="18" t="s">
        <v>90</v>
      </c>
      <c r="C39" s="18" t="s">
        <v>238</v>
      </c>
      <c r="E39" s="11">
        <v>10337968</v>
      </c>
      <c r="G39" s="11">
        <v>2150</v>
      </c>
      <c r="I39" s="11">
        <v>0</v>
      </c>
      <c r="K39" s="11">
        <v>0</v>
      </c>
      <c r="M39" s="11">
        <v>0</v>
      </c>
      <c r="O39" s="11">
        <v>22226631200</v>
      </c>
      <c r="Q39" s="11">
        <v>0</v>
      </c>
      <c r="S39" s="11">
        <v>22226631200</v>
      </c>
    </row>
    <row r="40" spans="1:19" s="18" customFormat="1" ht="18.75" x14ac:dyDescent="0.25">
      <c r="A40" s="18" t="s">
        <v>95</v>
      </c>
      <c r="C40" s="18" t="s">
        <v>187</v>
      </c>
      <c r="E40" s="11">
        <v>2207419</v>
      </c>
      <c r="G40" s="11">
        <v>405</v>
      </c>
      <c r="I40" s="11">
        <v>0</v>
      </c>
      <c r="K40" s="11">
        <v>0</v>
      </c>
      <c r="M40" s="11">
        <v>0</v>
      </c>
      <c r="O40" s="11">
        <v>894004695</v>
      </c>
      <c r="Q40" s="11">
        <v>0</v>
      </c>
      <c r="S40" s="11">
        <v>894004695</v>
      </c>
    </row>
    <row r="41" spans="1:19" s="18" customFormat="1" ht="18.75" x14ac:dyDescent="0.25">
      <c r="A41" s="18" t="s">
        <v>192</v>
      </c>
      <c r="C41" s="18" t="s">
        <v>254</v>
      </c>
      <c r="E41" s="11">
        <v>1114881</v>
      </c>
      <c r="G41" s="11">
        <v>2750</v>
      </c>
      <c r="I41" s="11">
        <v>0</v>
      </c>
      <c r="K41" s="11">
        <v>0</v>
      </c>
      <c r="M41" s="11">
        <v>0</v>
      </c>
      <c r="O41" s="11">
        <v>3065922750</v>
      </c>
      <c r="Q41" s="11">
        <v>61729988</v>
      </c>
      <c r="S41" s="11">
        <v>3004192762</v>
      </c>
    </row>
    <row r="42" spans="1:19" s="18" customFormat="1" ht="18.75" x14ac:dyDescent="0.25">
      <c r="A42" s="18" t="s">
        <v>94</v>
      </c>
      <c r="C42" s="18" t="s">
        <v>198</v>
      </c>
      <c r="E42" s="11">
        <v>2700000</v>
      </c>
      <c r="G42" s="11">
        <v>3456</v>
      </c>
      <c r="I42" s="11">
        <v>0</v>
      </c>
      <c r="K42" s="11">
        <v>0</v>
      </c>
      <c r="M42" s="11">
        <v>0</v>
      </c>
      <c r="O42" s="11">
        <v>9331200000</v>
      </c>
      <c r="Q42" s="11">
        <v>0</v>
      </c>
      <c r="S42" s="11">
        <v>9331200000</v>
      </c>
    </row>
    <row r="43" spans="1:19" s="18" customFormat="1" ht="18.75" x14ac:dyDescent="0.25">
      <c r="A43" s="18" t="s">
        <v>169</v>
      </c>
      <c r="C43" s="18" t="s">
        <v>199</v>
      </c>
      <c r="E43" s="11">
        <v>200000</v>
      </c>
      <c r="G43" s="11">
        <v>1800</v>
      </c>
      <c r="I43" s="11">
        <v>0</v>
      </c>
      <c r="K43" s="11">
        <v>0</v>
      </c>
      <c r="M43" s="11">
        <v>0</v>
      </c>
      <c r="O43" s="11">
        <v>360000000</v>
      </c>
      <c r="Q43" s="11">
        <v>0</v>
      </c>
      <c r="S43" s="11">
        <v>360000000</v>
      </c>
    </row>
    <row r="44" spans="1:19" s="18" customFormat="1" ht="18.75" x14ac:dyDescent="0.25">
      <c r="A44" s="18" t="s">
        <v>101</v>
      </c>
      <c r="C44" s="18" t="s">
        <v>134</v>
      </c>
      <c r="E44" s="11">
        <v>31552817</v>
      </c>
      <c r="G44" s="11">
        <v>373</v>
      </c>
      <c r="I44" s="11">
        <v>0</v>
      </c>
      <c r="K44" s="11">
        <v>0</v>
      </c>
      <c r="M44" s="11">
        <v>0</v>
      </c>
      <c r="O44" s="11">
        <v>11769200741</v>
      </c>
      <c r="Q44" s="11">
        <v>501638064</v>
      </c>
      <c r="S44" s="11">
        <v>11267562677</v>
      </c>
    </row>
    <row r="45" spans="1:19" s="18" customFormat="1" ht="18.75" x14ac:dyDescent="0.25">
      <c r="A45" s="18" t="s">
        <v>100</v>
      </c>
      <c r="C45" s="18" t="s">
        <v>224</v>
      </c>
      <c r="E45" s="11">
        <v>37969428</v>
      </c>
      <c r="G45" s="11">
        <v>640</v>
      </c>
      <c r="I45" s="11">
        <v>0</v>
      </c>
      <c r="K45" s="11">
        <v>0</v>
      </c>
      <c r="M45" s="11">
        <v>0</v>
      </c>
      <c r="O45" s="11">
        <v>24300433920</v>
      </c>
      <c r="Q45" s="11">
        <v>0</v>
      </c>
      <c r="S45" s="11">
        <v>24300433920</v>
      </c>
    </row>
    <row r="46" spans="1:19" s="18" customFormat="1" ht="18.75" x14ac:dyDescent="0.25">
      <c r="A46" s="18" t="s">
        <v>86</v>
      </c>
      <c r="C46" s="18" t="s">
        <v>279</v>
      </c>
      <c r="E46" s="11">
        <v>1308695</v>
      </c>
      <c r="G46" s="11">
        <v>6000</v>
      </c>
      <c r="I46" s="11">
        <v>7852170000</v>
      </c>
      <c r="K46" s="11">
        <v>0</v>
      </c>
      <c r="M46" s="11">
        <v>7852170000</v>
      </c>
      <c r="O46" s="11">
        <v>7852170000</v>
      </c>
      <c r="Q46" s="11">
        <v>0</v>
      </c>
      <c r="S46" s="11">
        <v>7852170000</v>
      </c>
    </row>
    <row r="47" spans="1:19" s="18" customFormat="1" ht="18.75" x14ac:dyDescent="0.25">
      <c r="A47" s="18" t="s">
        <v>150</v>
      </c>
      <c r="C47" s="18" t="s">
        <v>255</v>
      </c>
      <c r="E47" s="11">
        <v>4280280</v>
      </c>
      <c r="G47" s="11">
        <v>500</v>
      </c>
      <c r="I47" s="11">
        <v>0</v>
      </c>
      <c r="K47" s="11">
        <v>0</v>
      </c>
      <c r="M47" s="11">
        <v>0</v>
      </c>
      <c r="O47" s="11">
        <v>2140140000</v>
      </c>
      <c r="Q47" s="11">
        <v>1464846</v>
      </c>
      <c r="S47" s="11">
        <v>2138675154</v>
      </c>
    </row>
    <row r="48" spans="1:19" s="18" customFormat="1" ht="18.75" x14ac:dyDescent="0.25">
      <c r="A48" s="18" t="s">
        <v>130</v>
      </c>
      <c r="C48" s="18" t="s">
        <v>119</v>
      </c>
      <c r="E48" s="11">
        <v>10500000</v>
      </c>
      <c r="G48" s="11">
        <v>300</v>
      </c>
      <c r="I48" s="11">
        <v>0</v>
      </c>
      <c r="K48" s="11">
        <v>0</v>
      </c>
      <c r="M48" s="11">
        <v>0</v>
      </c>
      <c r="O48" s="11">
        <v>3150000000</v>
      </c>
      <c r="Q48" s="11">
        <v>0</v>
      </c>
      <c r="S48" s="11">
        <v>3150000000</v>
      </c>
    </row>
    <row r="49" spans="1:19" s="18" customFormat="1" ht="18.75" x14ac:dyDescent="0.25">
      <c r="A49" s="18" t="s">
        <v>175</v>
      </c>
      <c r="C49" s="18" t="s">
        <v>200</v>
      </c>
      <c r="E49" s="11">
        <v>272043</v>
      </c>
      <c r="G49" s="11">
        <v>2780</v>
      </c>
      <c r="I49" s="11">
        <v>0</v>
      </c>
      <c r="K49" s="11">
        <v>0</v>
      </c>
      <c r="M49" s="11">
        <v>0</v>
      </c>
      <c r="O49" s="11">
        <v>756279540</v>
      </c>
      <c r="Q49" s="11">
        <v>29853140</v>
      </c>
      <c r="S49" s="11">
        <v>726426400</v>
      </c>
    </row>
    <row r="50" spans="1:19" s="18" customFormat="1" ht="18.75" x14ac:dyDescent="0.25">
      <c r="A50" s="18" t="s">
        <v>176</v>
      </c>
      <c r="C50" s="18" t="s">
        <v>256</v>
      </c>
      <c r="E50" s="11">
        <v>5335693</v>
      </c>
      <c r="G50" s="11">
        <v>420</v>
      </c>
      <c r="I50" s="11">
        <v>0</v>
      </c>
      <c r="K50" s="11">
        <v>0</v>
      </c>
      <c r="M50" s="11">
        <v>0</v>
      </c>
      <c r="O50" s="11">
        <v>2240991060</v>
      </c>
      <c r="Q50" s="11">
        <v>59759762</v>
      </c>
      <c r="S50" s="11">
        <v>2181231298</v>
      </c>
    </row>
    <row r="51" spans="1:19" s="18" customFormat="1" ht="18.75" x14ac:dyDescent="0.25">
      <c r="A51" s="18" t="s">
        <v>132</v>
      </c>
      <c r="C51" s="18" t="s">
        <v>219</v>
      </c>
      <c r="E51" s="11">
        <v>1632958</v>
      </c>
      <c r="G51" s="11">
        <v>14000</v>
      </c>
      <c r="I51" s="11">
        <v>0</v>
      </c>
      <c r="K51" s="11">
        <v>0</v>
      </c>
      <c r="M51" s="11">
        <v>0</v>
      </c>
      <c r="O51" s="11">
        <v>22861412000</v>
      </c>
      <c r="Q51" s="11">
        <v>0</v>
      </c>
      <c r="S51" s="11">
        <v>22861412000</v>
      </c>
    </row>
    <row r="52" spans="1:19" s="18" customFormat="1" ht="18.75" x14ac:dyDescent="0.25">
      <c r="A52" s="18" t="s">
        <v>179</v>
      </c>
      <c r="C52" s="18" t="s">
        <v>201</v>
      </c>
      <c r="E52" s="11">
        <v>740458</v>
      </c>
      <c r="G52" s="11">
        <v>1250</v>
      </c>
      <c r="I52" s="11">
        <v>0</v>
      </c>
      <c r="K52" s="11">
        <v>0</v>
      </c>
      <c r="M52" s="11">
        <v>0</v>
      </c>
      <c r="O52" s="11">
        <v>925572500</v>
      </c>
      <c r="Q52" s="11">
        <v>0</v>
      </c>
      <c r="S52" s="11">
        <v>925572500</v>
      </c>
    </row>
    <row r="53" spans="1:19" s="18" customFormat="1" ht="18.75" x14ac:dyDescent="0.25">
      <c r="A53" s="18" t="s">
        <v>129</v>
      </c>
      <c r="C53" s="18" t="s">
        <v>222</v>
      </c>
      <c r="E53" s="11">
        <v>1133788</v>
      </c>
      <c r="G53" s="11">
        <v>400</v>
      </c>
      <c r="I53" s="11">
        <v>0</v>
      </c>
      <c r="K53" s="11">
        <v>0</v>
      </c>
      <c r="M53" s="11">
        <v>0</v>
      </c>
      <c r="O53" s="11">
        <v>453515200</v>
      </c>
      <c r="Q53" s="11">
        <v>0</v>
      </c>
      <c r="S53" s="11">
        <v>453515200</v>
      </c>
    </row>
    <row r="54" spans="1:19" s="18" customFormat="1" ht="18.75" x14ac:dyDescent="0.25">
      <c r="A54" s="18" t="s">
        <v>97</v>
      </c>
      <c r="C54" s="18" t="s">
        <v>135</v>
      </c>
      <c r="E54" s="11">
        <v>4124190</v>
      </c>
      <c r="G54" s="11">
        <v>436</v>
      </c>
      <c r="I54" s="11">
        <v>0</v>
      </c>
      <c r="K54" s="11">
        <v>0</v>
      </c>
      <c r="M54" s="11">
        <v>0</v>
      </c>
      <c r="O54" s="11">
        <v>1798146840</v>
      </c>
      <c r="Q54" s="11">
        <v>0</v>
      </c>
      <c r="S54" s="11">
        <v>1798146840</v>
      </c>
    </row>
    <row r="55" spans="1:19" s="18" customFormat="1" ht="18.75" x14ac:dyDescent="0.25">
      <c r="A55" s="18" t="s">
        <v>84</v>
      </c>
      <c r="C55" s="18" t="s">
        <v>225</v>
      </c>
      <c r="E55" s="11">
        <v>1068800</v>
      </c>
      <c r="G55" s="11">
        <v>10000</v>
      </c>
      <c r="I55" s="11">
        <v>0</v>
      </c>
      <c r="K55" s="11">
        <v>0</v>
      </c>
      <c r="M55" s="11">
        <v>0</v>
      </c>
      <c r="O55" s="11">
        <v>10688000000</v>
      </c>
      <c r="Q55" s="11">
        <v>0</v>
      </c>
      <c r="S55" s="11">
        <v>10688000000</v>
      </c>
    </row>
    <row r="56" spans="1:19" s="18" customFormat="1" ht="18.75" x14ac:dyDescent="0.25">
      <c r="A56" s="18" t="s">
        <v>138</v>
      </c>
      <c r="C56" s="18" t="s">
        <v>223</v>
      </c>
      <c r="E56" s="11">
        <v>13924767</v>
      </c>
      <c r="G56" s="11">
        <v>500</v>
      </c>
      <c r="I56" s="11">
        <v>0</v>
      </c>
      <c r="K56" s="11">
        <v>0</v>
      </c>
      <c r="M56" s="11">
        <v>0</v>
      </c>
      <c r="O56" s="11">
        <v>6962383500</v>
      </c>
      <c r="Q56" s="11">
        <v>94086264</v>
      </c>
      <c r="S56" s="11">
        <v>6868297236</v>
      </c>
    </row>
    <row r="57" spans="1:19" s="18" customFormat="1" ht="18.75" x14ac:dyDescent="0.25">
      <c r="A57" s="18" t="s">
        <v>128</v>
      </c>
      <c r="C57" s="18" t="s">
        <v>158</v>
      </c>
      <c r="E57" s="11">
        <v>47071861</v>
      </c>
      <c r="G57" s="11">
        <v>1350</v>
      </c>
      <c r="I57" s="11">
        <v>0</v>
      </c>
      <c r="K57" s="11">
        <v>0</v>
      </c>
      <c r="M57" s="11">
        <v>0</v>
      </c>
      <c r="O57" s="11">
        <v>63547012350</v>
      </c>
      <c r="Q57" s="11">
        <v>0</v>
      </c>
      <c r="S57" s="11">
        <v>63547012350</v>
      </c>
    </row>
    <row r="58" spans="1:19" s="18" customFormat="1" ht="18.75" x14ac:dyDescent="0.25">
      <c r="A58" s="18" t="s">
        <v>133</v>
      </c>
      <c r="C58" s="18" t="s">
        <v>159</v>
      </c>
      <c r="E58" s="11">
        <v>1124000</v>
      </c>
      <c r="G58" s="11">
        <v>1650</v>
      </c>
      <c r="I58" s="11">
        <v>0</v>
      </c>
      <c r="K58" s="11">
        <v>0</v>
      </c>
      <c r="M58" s="11">
        <v>0</v>
      </c>
      <c r="O58" s="11">
        <v>1854600000</v>
      </c>
      <c r="Q58" s="11">
        <v>0</v>
      </c>
      <c r="S58" s="11">
        <v>1854600000</v>
      </c>
    </row>
    <row r="59" spans="1:19" s="18" customFormat="1" ht="18.75" x14ac:dyDescent="0.25">
      <c r="A59" s="18" t="s">
        <v>136</v>
      </c>
      <c r="C59" s="18" t="s">
        <v>160</v>
      </c>
      <c r="E59" s="11">
        <v>325402</v>
      </c>
      <c r="G59" s="11">
        <v>430</v>
      </c>
      <c r="I59" s="11">
        <v>0</v>
      </c>
      <c r="K59" s="11">
        <v>0</v>
      </c>
      <c r="M59" s="11">
        <v>0</v>
      </c>
      <c r="O59" s="11">
        <v>139922860</v>
      </c>
      <c r="Q59" s="11">
        <v>0</v>
      </c>
      <c r="S59" s="11">
        <v>139922860</v>
      </c>
    </row>
    <row r="60" spans="1:19" s="12" customFormat="1" ht="19.5" thickBot="1" x14ac:dyDescent="0.3">
      <c r="A60" s="3" t="s">
        <v>13</v>
      </c>
      <c r="I60" s="3">
        <f>SUM(I7:I59)</f>
        <v>17528019300</v>
      </c>
      <c r="K60" s="3">
        <f>SUM(K7:K59)</f>
        <v>1351311894</v>
      </c>
      <c r="M60" s="3">
        <f>SUM(M7:M59)</f>
        <v>16176707406</v>
      </c>
      <c r="O60" s="3">
        <f>SUM(O7:O59)+11724</f>
        <v>397758930073</v>
      </c>
      <c r="Q60" s="3">
        <f>SUM(Q7:Q59)</f>
        <v>4154497704</v>
      </c>
      <c r="S60" s="3">
        <f>SUM(S7:S59)+11724</f>
        <v>393604432369</v>
      </c>
    </row>
    <row r="61" spans="1:19" ht="19.5" thickTop="1" x14ac:dyDescent="0.45">
      <c r="I61" s="4"/>
      <c r="K61" s="4"/>
      <c r="M61" s="4"/>
      <c r="O61" s="4"/>
      <c r="Q61" s="4"/>
      <c r="S61" s="4"/>
    </row>
    <row r="62" spans="1:19" x14ac:dyDescent="0.45">
      <c r="O62"/>
    </row>
    <row r="63" spans="1:19" x14ac:dyDescent="0.45">
      <c r="O63"/>
    </row>
    <row r="64" spans="1:19" x14ac:dyDescent="0.45">
      <c r="O64"/>
    </row>
    <row r="65" spans="15:15" x14ac:dyDescent="0.45">
      <c r="O65"/>
    </row>
    <row r="66" spans="15:15" x14ac:dyDescent="0.45">
      <c r="O66"/>
    </row>
    <row r="67" spans="15:15" x14ac:dyDescent="0.45">
      <c r="O67"/>
    </row>
    <row r="68" spans="15:15" x14ac:dyDescent="0.45">
      <c r="O68"/>
    </row>
    <row r="69" spans="15:15" x14ac:dyDescent="0.45">
      <c r="O69"/>
    </row>
    <row r="70" spans="15:15" x14ac:dyDescent="0.45">
      <c r="O70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2022-11-27T12:54:27Z</cp:lastPrinted>
  <dcterms:created xsi:type="dcterms:W3CDTF">2021-05-23T09:27:33Z</dcterms:created>
  <dcterms:modified xsi:type="dcterms:W3CDTF">2022-11-27T12:54:48Z</dcterms:modified>
</cp:coreProperties>
</file>