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.10.24 (1399.08.03)\fintech\صندوق ETF\صندوق بازنشستگی\پرتفوی سپرده گذاری- سامانه دارا\اسفندماه1401\"/>
    </mc:Choice>
  </mc:AlternateContent>
  <xr:revisionPtr revIDLastSave="0" documentId="13_ncr:1_{DC511056-E9FE-4A1C-8A93-FD90F053197E}" xr6:coauthVersionLast="47" xr6:coauthVersionMax="47" xr10:uidLastSave="{00000000-0000-0000-0000-000000000000}"/>
  <bookViews>
    <workbookView xWindow="-120" yWindow="-120" windowWidth="24240" windowHeight="13140" tabRatio="690" activeTab="7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فروش!$A$1:$Q$58</definedName>
    <definedName name="_xlnm.Print_Titles" localSheetId="10">تغییرقیمت!$1:$3</definedName>
    <definedName name="_xlnm.Print_Titles" localSheetId="1">سهام!$2:$5</definedName>
    <definedName name="_xlnm.Print_Titles" localSheetId="8">سودسهام!$1:$6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C10" i="8" l="1"/>
  <c r="C9" i="8"/>
  <c r="C8" i="8"/>
  <c r="K10" i="15"/>
  <c r="K11" i="15"/>
  <c r="K12" i="15"/>
  <c r="K13" i="15"/>
  <c r="K14" i="15"/>
  <c r="K15" i="15"/>
  <c r="K16" i="15"/>
  <c r="K9" i="15"/>
  <c r="G10" i="15"/>
  <c r="G11" i="15"/>
  <c r="G12" i="15"/>
  <c r="G13" i="15"/>
  <c r="G14" i="15"/>
  <c r="G15" i="15"/>
  <c r="G16" i="15"/>
  <c r="G9" i="15"/>
  <c r="E17" i="15"/>
  <c r="I17" i="15"/>
  <c r="C98" i="13"/>
  <c r="E98" i="13"/>
  <c r="G98" i="13"/>
  <c r="I98" i="13"/>
  <c r="K98" i="13"/>
  <c r="M98" i="13"/>
  <c r="O98" i="13"/>
  <c r="Q98" i="13"/>
  <c r="S98" i="13"/>
  <c r="U98" i="13"/>
  <c r="O91" i="2"/>
  <c r="C91" i="2"/>
  <c r="E91" i="2"/>
  <c r="G91" i="2"/>
  <c r="S11" i="9"/>
  <c r="O11" i="9"/>
  <c r="I91" i="2"/>
  <c r="J91" i="2"/>
  <c r="L91" i="2"/>
  <c r="M91" i="2"/>
  <c r="S91" i="2"/>
  <c r="U91" i="2"/>
  <c r="W91" i="2"/>
  <c r="Q78" i="11"/>
  <c r="C55" i="12"/>
  <c r="E55" i="12"/>
  <c r="G55" i="12"/>
  <c r="I55" i="12"/>
  <c r="K55" i="12"/>
  <c r="M55" i="12"/>
  <c r="O55" i="12"/>
  <c r="Q55" i="12"/>
  <c r="C78" i="11"/>
  <c r="E78" i="11"/>
  <c r="G78" i="11"/>
  <c r="I78" i="11"/>
  <c r="K78" i="11"/>
  <c r="M78" i="11"/>
  <c r="O78" i="11"/>
  <c r="I11" i="9"/>
  <c r="K11" i="9"/>
  <c r="M11" i="9"/>
  <c r="Q11" i="9"/>
  <c r="C12" i="14"/>
  <c r="E12" i="14"/>
  <c r="G12" i="14"/>
  <c r="I12" i="14"/>
  <c r="K12" i="14"/>
  <c r="M12" i="14"/>
  <c r="O12" i="14"/>
  <c r="Q12" i="14"/>
  <c r="I14" i="10"/>
  <c r="K14" i="10"/>
  <c r="M14" i="10"/>
  <c r="O14" i="10"/>
  <c r="Q14" i="10"/>
  <c r="S14" i="10"/>
  <c r="Q13" i="4"/>
  <c r="S13" i="4"/>
  <c r="U13" i="4"/>
  <c r="V13" i="4"/>
  <c r="Y13" i="4"/>
  <c r="X13" i="4"/>
  <c r="AG13" i="4"/>
  <c r="AE13" i="4"/>
  <c r="AC13" i="4"/>
  <c r="AA13" i="4"/>
  <c r="AI13" i="4"/>
  <c r="O14" i="6"/>
  <c r="AC13" i="7"/>
  <c r="AA13" i="7"/>
  <c r="Y13" i="7"/>
  <c r="W13" i="7"/>
  <c r="U13" i="7"/>
  <c r="T13" i="7"/>
  <c r="R13" i="7"/>
  <c r="Q13" i="7"/>
  <c r="O13" i="7"/>
  <c r="M13" i="7"/>
  <c r="K13" i="7"/>
  <c r="G17" i="15" l="1"/>
  <c r="E10" i="3"/>
  <c r="K10" i="3"/>
  <c r="D12" i="16"/>
  <c r="F12" i="16"/>
  <c r="K17" i="15" l="1"/>
  <c r="M10" i="3"/>
  <c r="S14" i="6"/>
  <c r="Q14" i="6"/>
  <c r="M14" i="6"/>
  <c r="K14" i="6"/>
  <c r="C11" i="8" l="1"/>
  <c r="E11" i="8"/>
  <c r="G11" i="8"/>
</calcChain>
</file>

<file path=xl/sharedStrings.xml><?xml version="1.0" encoding="utf-8"?>
<sst xmlns="http://schemas.openxmlformats.org/spreadsheetml/2006/main" count="648" uniqueCount="239">
  <si>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</si>
  <si>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</si>
  <si>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</si>
  <si>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</si>
  <si>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</si>
  <si>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</si>
  <si>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</si>
  <si>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</si>
  <si>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</si>
  <si>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</si>
  <si>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</si>
  <si>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</si>
  <si>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</si>
  <si>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</si>
  <si>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</si>
  <si>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</si>
  <si>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</si>
  <si>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</si>
  <si>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</si>
  <si>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</si>
  <si>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</si>
  <si>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</si>
  <si>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</si>
  <si>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</si>
  <si>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</si>
  <si>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</si>
  <si>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</si>
  <si>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</si>
  <si>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</si>
  <si>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</si>
  <si>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</si>
  <si>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</si>
  <si>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</si>
  <si>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</si>
  <si>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</si>
  <si>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</si>
  <si>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</si>
  <si>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</si>
  <si>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</si>
  <si>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</si>
  <si>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</si>
  <si>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</si>
  <si>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</si>
  <si>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</si>
  <si>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</si>
  <si>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</si>
  <si>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</si>
  <si>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</si>
  <si>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</si>
  <si>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</si>
  <si>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</si>
  <si>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</si>
  <si>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</si>
  <si>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</si>
  <si>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</si>
  <si>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</si>
  <si>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</si>
  <si>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</si>
  <si>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</si>
  <si>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</si>
  <si>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</si>
  <si>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</si>
  <si>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</si>
  <si>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</si>
  <si>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</si>
  <si>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</si>
  <si>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</si>
  <si>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</si>
  <si>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</si>
  <si>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</si>
  <si>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</si>
  <si>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</si>
  <si>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</si>
  <si>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</si>
  <si>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</si>
  <si>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</si>
  <si>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</si>
  <si>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</si>
  <si>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</si>
  <si>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</si>
  <si>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</si>
  <si>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</si>
  <si>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</si>
  <si>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</si>
  <si>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</si>
  <si>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</si>
  <si>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</si>
  <si>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</si>
  <si>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</si>
  <si>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</si>
  <si>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</si>
  <si>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</si>
  <si>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</si>
  <si>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</si>
  <si>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</si>
  <si>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</si>
  <si>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</si>
  <si>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</si>
  <si>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</si>
  <si>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</si>
  <si>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</si>
  <si>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</si>
  <si>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</si>
  <si>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</si>
  <si>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</si>
  <si>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</si>
  <si>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</si>
  <si>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</si>
  <si>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</si>
  <si>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</si>
  <si>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</si>
  <si>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</si>
  <si>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</si>
  <si>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</si>
  <si>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</si>
  <si>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</si>
  <si>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</si>
  <si>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</si>
  <si>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</si>
  <si>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</si>
  <si>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</si>
  <si>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</si>
  <si>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</si>
  <si>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</si>
  <si>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</si>
  <si>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</si>
  <si>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</si>
  <si>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</si>
  <si>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</si>
  <si>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</si>
  <si>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</si>
  <si>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</si>
  <si>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</si>
  <si>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</si>
  <si>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</si>
  <si>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</si>
  <si>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</si>
  <si>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</si>
  <si>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</si>
  <si>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</si>
  <si>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</si>
  <si>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</si>
  <si>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</si>
  <si>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</si>
  <si>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</si>
  <si>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</si>
  <si>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</si>
  <si>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</si>
  <si>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</si>
  <si>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</si>
  <si>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</si>
  <si>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</si>
  <si>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</si>
  <si>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</si>
  <si>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1402/05/06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</si>
  <si>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</si>
  <si>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</si>
  <si>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</si>
  <si>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</si>
  <si>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</si>
  <si>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</si>
  <si>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</si>
  <si>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</si>
  <si>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</si>
  <si>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</si>
  <si>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</si>
  <si>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</si>
  <si>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</si>
  <si>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</si>
  <si>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</si>
  <si>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</si>
  <si>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</si>
  <si>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</si>
  <si>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</si>
  <si>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</si>
  <si>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</si>
  <si>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</si>
  <si>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</si>
  <si>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1401/04/09</t>
  </si>
  <si>
    <t>1401/12/28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</si>
  <si>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</si>
  <si>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</si>
  <si>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</si>
  <si>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</si>
  <si>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</si>
  <si>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</si>
  <si>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</si>
  <si>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</si>
  <si>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</si>
  <si>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</si>
  <si>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</si>
  <si>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</si>
  <si>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</si>
  <si>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اختیارخ شستا-865-1402/06/08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</si>
  <si>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</si>
  <si>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</si>
  <si>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</si>
  <si>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</si>
  <si>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اختیارخ وتجارت-2000-1402/02/20</t>
  </si>
  <si>
    <t>اختیارخ وبصادر-2000-1402/03/17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</si>
  <si>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</si>
  <si>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</si>
  <si>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</si>
  <si>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</si>
  <si>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</si>
  <si>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اختیارف حافرین-5000-14011214</t>
  </si>
  <si>
    <t>‫بهای تمام‌شده</t>
  </si>
  <si>
    <t>‫2-1- سرمایه گذاری در اوراق بهادار با درآمد ثابت یا علی‌الحساب</t>
  </si>
  <si>
    <t>1403/10/12</t>
  </si>
  <si>
    <t>‫1401/11/30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</si>
  <si>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</si>
  <si>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</si>
  <si>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</si>
  <si>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</si>
  <si>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</si>
  <si>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</si>
  <si>
    <t>‫برای ماه منتهی به 1401/12/29</t>
  </si>
  <si>
    <t>‫1401/12/29</t>
  </si>
  <si>
    <t>پگاه‌آذربایجان‌غربی‌</t>
  </si>
  <si>
    <t>شرکت کی بی سی</t>
  </si>
  <si>
    <t>شیرپاستوریزه‌پگاه‌اصفهان‌</t>
  </si>
  <si>
    <t>آهن و فولاد غدیر ایرانیان</t>
  </si>
  <si>
    <t>ایران‌یاساتایرورابر</t>
  </si>
  <si>
    <t>پتروشیمی جم</t>
  </si>
  <si>
    <t>سیم و کابل ابهر</t>
  </si>
  <si>
    <t>پارس فولاد سبزوار</t>
  </si>
  <si>
    <t>سایراشخاص بورس انرژی</t>
  </si>
  <si>
    <t>سیمان‌خاش‌</t>
  </si>
  <si>
    <t>بانک صادرات ایران</t>
  </si>
  <si>
    <t>اختیارخ وخاور-4000-1402/03/17</t>
  </si>
  <si>
    <t>پتروشیمی‌ خارک‌</t>
  </si>
  <si>
    <t>گروه توسعه مالی مهر آیندگان</t>
  </si>
  <si>
    <t>سرمایه گذاری تامین اجتماعی</t>
  </si>
  <si>
    <t>سرمایه گذاری مسکن جنوب</t>
  </si>
  <si>
    <t>1404/12/08</t>
  </si>
  <si>
    <t>1401/12/16</t>
  </si>
  <si>
    <t>1401/12/24</t>
  </si>
  <si>
    <t>1401/12/20</t>
  </si>
  <si>
    <t>1401/12/23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</si>
</sst>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7" workbookViewId="0">
      <selection activeCell="M20" sqref="M20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92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216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U8" sqref="U8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7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8" t="s">
        <v>51</v>
      </c>
      <c r="J7" s="39"/>
      <c r="K7" s="39"/>
      <c r="L7" s="39"/>
      <c r="M7" s="39"/>
      <c r="O7" s="38" t="s">
        <v>217</v>
      </c>
      <c r="P7" s="39"/>
      <c r="Q7" s="39"/>
      <c r="R7" s="39"/>
      <c r="S7" s="39"/>
    </row>
    <row r="8" spans="1:19" ht="42" x14ac:dyDescent="0.45">
      <c r="A8" s="22" t="s">
        <v>45</v>
      </c>
      <c r="C8" s="8" t="s">
        <v>105</v>
      </c>
      <c r="E8" s="8" t="s">
        <v>142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94</v>
      </c>
      <c r="C9" s="18">
        <v>17</v>
      </c>
      <c r="E9" s="18" t="s">
        <v>104</v>
      </c>
      <c r="G9" s="11">
        <v>0</v>
      </c>
      <c r="I9" s="11">
        <v>290185</v>
      </c>
      <c r="K9" s="11">
        <v>0</v>
      </c>
      <c r="M9" s="11">
        <v>290185</v>
      </c>
      <c r="O9" s="11">
        <v>2879799</v>
      </c>
      <c r="Q9" s="11">
        <v>0</v>
      </c>
      <c r="S9" s="11">
        <v>2879799</v>
      </c>
    </row>
    <row r="10" spans="1:19" s="18" customFormat="1" ht="18.75" x14ac:dyDescent="0.25">
      <c r="A10" s="18" t="s">
        <v>98</v>
      </c>
      <c r="C10" s="11">
        <v>27</v>
      </c>
      <c r="E10" s="18" t="s">
        <v>104</v>
      </c>
      <c r="G10" s="11">
        <v>0</v>
      </c>
      <c r="I10" s="11">
        <v>1652219</v>
      </c>
      <c r="K10" s="11">
        <v>0</v>
      </c>
      <c r="M10" s="11">
        <v>1652219</v>
      </c>
      <c r="O10" s="11">
        <v>13991618</v>
      </c>
      <c r="Q10" s="11">
        <v>0</v>
      </c>
      <c r="S10" s="11">
        <v>13991618</v>
      </c>
    </row>
    <row r="11" spans="1:19" ht="18.75" x14ac:dyDescent="0.45">
      <c r="A11" s="18" t="s">
        <v>101</v>
      </c>
      <c r="B11" s="18"/>
      <c r="C11" s="11">
        <v>31</v>
      </c>
      <c r="D11" s="18"/>
      <c r="E11" s="18" t="s">
        <v>104</v>
      </c>
      <c r="F11" s="18"/>
      <c r="G11" s="11">
        <v>0</v>
      </c>
      <c r="H11" s="18"/>
      <c r="I11" s="11">
        <v>104971</v>
      </c>
      <c r="J11" s="18"/>
      <c r="K11" s="11">
        <v>0</v>
      </c>
      <c r="L11" s="18"/>
      <c r="M11" s="11">
        <v>104971</v>
      </c>
      <c r="N11" s="18"/>
      <c r="O11" s="11">
        <v>235017</v>
      </c>
      <c r="P11" s="18"/>
      <c r="Q11" s="11">
        <v>0</v>
      </c>
      <c r="R11" s="18"/>
      <c r="S11" s="11">
        <v>235017</v>
      </c>
    </row>
    <row r="12" spans="1:19" ht="18.75" x14ac:dyDescent="0.45">
      <c r="A12" s="18" t="s">
        <v>159</v>
      </c>
      <c r="B12" s="18"/>
      <c r="C12" s="11">
        <v>17</v>
      </c>
      <c r="D12" s="18"/>
      <c r="E12" s="18" t="s">
        <v>104</v>
      </c>
      <c r="F12" s="18"/>
      <c r="G12" s="11">
        <v>0</v>
      </c>
      <c r="H12" s="18"/>
      <c r="I12" s="11">
        <v>2604678</v>
      </c>
      <c r="J12" s="18"/>
      <c r="K12" s="11">
        <v>0</v>
      </c>
      <c r="L12" s="18"/>
      <c r="M12" s="11">
        <v>2604678</v>
      </c>
      <c r="N12" s="18"/>
      <c r="O12" s="11">
        <v>6325646</v>
      </c>
      <c r="P12" s="18"/>
      <c r="Q12" s="11">
        <v>0</v>
      </c>
      <c r="R12" s="18"/>
      <c r="S12" s="11">
        <v>6325646</v>
      </c>
    </row>
    <row r="13" spans="1:19" ht="18.75" x14ac:dyDescent="0.45">
      <c r="A13" s="18" t="s">
        <v>162</v>
      </c>
      <c r="B13" s="18"/>
      <c r="C13" s="11">
        <v>17</v>
      </c>
      <c r="D13" s="18"/>
      <c r="E13" s="18" t="s">
        <v>104</v>
      </c>
      <c r="F13" s="18"/>
      <c r="G13" s="11">
        <v>0</v>
      </c>
      <c r="H13" s="18"/>
      <c r="I13" s="11">
        <v>617745</v>
      </c>
      <c r="J13" s="18"/>
      <c r="K13" s="11">
        <v>0</v>
      </c>
      <c r="L13" s="18"/>
      <c r="M13" s="11">
        <v>617745</v>
      </c>
      <c r="N13" s="18"/>
      <c r="O13" s="11">
        <v>953528</v>
      </c>
      <c r="P13" s="18"/>
      <c r="Q13" s="11">
        <v>0</v>
      </c>
      <c r="R13" s="18"/>
      <c r="S13" s="11">
        <v>953528</v>
      </c>
    </row>
    <row r="14" spans="1:19" ht="19.5" thickBot="1" x14ac:dyDescent="0.5">
      <c r="A14" s="3" t="s">
        <v>12</v>
      </c>
      <c r="I14" s="3">
        <f>SUM(I9:I13)</f>
        <v>5269798</v>
      </c>
      <c r="K14" s="3">
        <f>SUM(K9:K13)</f>
        <v>0</v>
      </c>
      <c r="M14" s="3">
        <f>SUM(M9:M13)</f>
        <v>5269798</v>
      </c>
      <c r="O14" s="3">
        <f>SUM(O9:O13)</f>
        <v>24385608</v>
      </c>
      <c r="Q14" s="3">
        <f>SUM(Q9:Q13)</f>
        <v>0</v>
      </c>
      <c r="S14" s="3">
        <f>SUM(S9:S13)</f>
        <v>24385608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0"/>
  <sheetViews>
    <sheetView rightToLeft="1" view="pageLayout" zoomScaleNormal="100" workbookViewId="0">
      <selection activeCell="Q7" sqref="Q7:Q8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7109375" style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7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217</v>
      </c>
      <c r="L2" s="39"/>
      <c r="M2" s="39"/>
      <c r="N2" s="39"/>
      <c r="O2" s="39"/>
      <c r="P2" s="39"/>
      <c r="Q2" s="39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186</v>
      </c>
      <c r="C4" s="11">
        <v>1100000</v>
      </c>
      <c r="E4" s="11">
        <v>22743864000</v>
      </c>
      <c r="G4" s="11">
        <v>20079312998</v>
      </c>
      <c r="I4" s="11">
        <v>2664551002</v>
      </c>
      <c r="K4" s="11">
        <v>1100000</v>
      </c>
      <c r="M4" s="11">
        <v>22743864000</v>
      </c>
      <c r="O4" s="11">
        <v>23695169873</v>
      </c>
      <c r="Q4" s="11">
        <v>-951305873</v>
      </c>
    </row>
    <row r="5" spans="1:17" s="18" customFormat="1" ht="18.75" x14ac:dyDescent="0.25">
      <c r="A5" s="18" t="s">
        <v>156</v>
      </c>
      <c r="C5" s="11">
        <v>10167474</v>
      </c>
      <c r="E5" s="11">
        <v>53566980907</v>
      </c>
      <c r="G5" s="11">
        <v>38921970466</v>
      </c>
      <c r="I5" s="11">
        <v>14645010441</v>
      </c>
      <c r="K5" s="11">
        <v>10167474</v>
      </c>
      <c r="M5" s="11">
        <v>53566980907</v>
      </c>
      <c r="O5" s="11">
        <v>46391026861</v>
      </c>
      <c r="Q5" s="11">
        <v>7175954046</v>
      </c>
    </row>
    <row r="6" spans="1:17" s="18" customFormat="1" ht="18.75" x14ac:dyDescent="0.25">
      <c r="A6" s="18" t="s">
        <v>79</v>
      </c>
      <c r="C6" s="11">
        <v>20445008</v>
      </c>
      <c r="E6" s="11">
        <v>126208066856</v>
      </c>
      <c r="G6" s="11">
        <v>96393697439</v>
      </c>
      <c r="I6" s="11">
        <v>29814369417</v>
      </c>
      <c r="K6" s="11">
        <v>20445008</v>
      </c>
      <c r="M6" s="11">
        <v>126208066856</v>
      </c>
      <c r="O6" s="11">
        <v>108729977082</v>
      </c>
      <c r="Q6" s="11">
        <v>17478089774</v>
      </c>
    </row>
    <row r="7" spans="1:17" s="18" customFormat="1" ht="18.75" x14ac:dyDescent="0.25">
      <c r="A7" s="18" t="s">
        <v>90</v>
      </c>
      <c r="C7" s="11">
        <v>12526750</v>
      </c>
      <c r="E7" s="11">
        <v>89033343238</v>
      </c>
      <c r="G7" s="11">
        <v>71395653150</v>
      </c>
      <c r="I7" s="11">
        <v>17637690088</v>
      </c>
      <c r="K7" s="11">
        <v>12526750</v>
      </c>
      <c r="M7" s="11">
        <v>89033343238</v>
      </c>
      <c r="O7" s="11">
        <v>81038932200</v>
      </c>
      <c r="Q7" s="11">
        <v>7994411038</v>
      </c>
    </row>
    <row r="8" spans="1:17" s="18" customFormat="1" ht="18.75" x14ac:dyDescent="0.25">
      <c r="A8" s="18" t="s">
        <v>173</v>
      </c>
      <c r="C8" s="11">
        <v>14219882</v>
      </c>
      <c r="E8" s="11">
        <v>49388646315</v>
      </c>
      <c r="G8" s="11">
        <v>40036212126</v>
      </c>
      <c r="I8" s="11">
        <v>9352434189</v>
      </c>
      <c r="K8" s="11">
        <v>14219882</v>
      </c>
      <c r="M8" s="11">
        <v>49388646315</v>
      </c>
      <c r="O8" s="11">
        <v>44102054005</v>
      </c>
      <c r="Q8" s="11">
        <v>5286592310</v>
      </c>
    </row>
    <row r="9" spans="1:17" s="18" customFormat="1" ht="18.75" x14ac:dyDescent="0.25">
      <c r="A9" s="18" t="s">
        <v>158</v>
      </c>
      <c r="C9" s="11">
        <v>8375500</v>
      </c>
      <c r="E9" s="11">
        <v>44717150877</v>
      </c>
      <c r="G9" s="11">
        <v>33275075867</v>
      </c>
      <c r="I9" s="11">
        <v>11442075010</v>
      </c>
      <c r="K9" s="11">
        <v>8375500</v>
      </c>
      <c r="M9" s="11">
        <v>44717150877</v>
      </c>
      <c r="O9" s="11">
        <v>35626470764</v>
      </c>
      <c r="Q9" s="11">
        <v>9090680113</v>
      </c>
    </row>
    <row r="10" spans="1:17" s="18" customFormat="1" ht="18.75" x14ac:dyDescent="0.25">
      <c r="A10" s="18" t="s">
        <v>150</v>
      </c>
      <c r="C10" s="11">
        <v>19593684</v>
      </c>
      <c r="E10" s="11">
        <v>160491317020</v>
      </c>
      <c r="G10" s="11">
        <v>110530407600</v>
      </c>
      <c r="I10" s="11">
        <v>49960909420</v>
      </c>
      <c r="K10" s="11">
        <v>19593684</v>
      </c>
      <c r="M10" s="11">
        <v>160491317020</v>
      </c>
      <c r="O10" s="11">
        <v>129767263200</v>
      </c>
      <c r="Q10" s="11">
        <v>30724053820</v>
      </c>
    </row>
    <row r="11" spans="1:17" s="18" customFormat="1" ht="18.75" x14ac:dyDescent="0.25">
      <c r="A11" s="18" t="s">
        <v>222</v>
      </c>
      <c r="C11" s="11">
        <v>1827954</v>
      </c>
      <c r="E11" s="11">
        <v>20950905577</v>
      </c>
      <c r="G11" s="11">
        <v>19143928249</v>
      </c>
      <c r="I11" s="11">
        <v>1806977328</v>
      </c>
      <c r="K11" s="11">
        <v>1827954</v>
      </c>
      <c r="M11" s="11">
        <v>20950905577</v>
      </c>
      <c r="O11" s="11">
        <v>19143928249</v>
      </c>
      <c r="Q11" s="11">
        <v>1806977328</v>
      </c>
    </row>
    <row r="12" spans="1:17" s="18" customFormat="1" ht="18.75" x14ac:dyDescent="0.25">
      <c r="A12" s="18" t="s">
        <v>87</v>
      </c>
      <c r="C12" s="11">
        <v>32932489</v>
      </c>
      <c r="E12" s="11">
        <v>196419244142</v>
      </c>
      <c r="G12" s="11">
        <v>142461698895</v>
      </c>
      <c r="I12" s="11">
        <v>53957545247</v>
      </c>
      <c r="K12" s="11">
        <v>32932489</v>
      </c>
      <c r="M12" s="11">
        <v>196419244142</v>
      </c>
      <c r="O12" s="11">
        <v>138369173644</v>
      </c>
      <c r="Q12" s="11">
        <v>58050070498</v>
      </c>
    </row>
    <row r="13" spans="1:17" s="18" customFormat="1" ht="18.75" x14ac:dyDescent="0.25">
      <c r="A13" s="18" t="s">
        <v>123</v>
      </c>
      <c r="C13" s="11">
        <v>9699774</v>
      </c>
      <c r="E13" s="11">
        <v>75883014912</v>
      </c>
      <c r="G13" s="11">
        <v>45828712832</v>
      </c>
      <c r="I13" s="11">
        <v>30054302080</v>
      </c>
      <c r="K13" s="11">
        <v>9699774</v>
      </c>
      <c r="M13" s="11">
        <v>75883014912</v>
      </c>
      <c r="O13" s="11">
        <v>45828712832</v>
      </c>
      <c r="Q13" s="11">
        <v>30054302080</v>
      </c>
    </row>
    <row r="14" spans="1:17" s="18" customFormat="1" ht="18.75" x14ac:dyDescent="0.25">
      <c r="A14" s="18" t="s">
        <v>225</v>
      </c>
      <c r="C14" s="11">
        <v>950191</v>
      </c>
      <c r="E14" s="11">
        <v>26711516641</v>
      </c>
      <c r="G14" s="11">
        <v>26100214142</v>
      </c>
      <c r="I14" s="11">
        <v>611302499</v>
      </c>
      <c r="K14" s="11">
        <v>950191</v>
      </c>
      <c r="M14" s="11">
        <v>26711516641</v>
      </c>
      <c r="O14" s="11">
        <v>26100214142</v>
      </c>
      <c r="Q14" s="11">
        <v>611302499</v>
      </c>
    </row>
    <row r="15" spans="1:17" s="18" customFormat="1" ht="18.75" x14ac:dyDescent="0.25">
      <c r="A15" s="18" t="s">
        <v>88</v>
      </c>
      <c r="C15" s="11">
        <v>32300000</v>
      </c>
      <c r="E15" s="11">
        <v>380156529600</v>
      </c>
      <c r="G15" s="11">
        <v>285677364963</v>
      </c>
      <c r="I15" s="11">
        <v>94479164637</v>
      </c>
      <c r="K15" s="11">
        <v>32300000</v>
      </c>
      <c r="M15" s="11">
        <v>380156529600</v>
      </c>
      <c r="O15" s="11">
        <v>253972816644</v>
      </c>
      <c r="Q15" s="11">
        <v>126183712956</v>
      </c>
    </row>
    <row r="16" spans="1:17" s="18" customFormat="1" ht="18.75" x14ac:dyDescent="0.25">
      <c r="A16" s="18" t="s">
        <v>221</v>
      </c>
      <c r="C16" s="11">
        <v>3000000</v>
      </c>
      <c r="E16" s="11">
        <v>25437739500</v>
      </c>
      <c r="G16" s="11">
        <v>24529251158</v>
      </c>
      <c r="I16" s="11">
        <v>908488342</v>
      </c>
      <c r="K16" s="11">
        <v>3000000</v>
      </c>
      <c r="M16" s="11">
        <v>25437739500</v>
      </c>
      <c r="O16" s="11">
        <v>24529251158</v>
      </c>
      <c r="Q16" s="11">
        <v>908488342</v>
      </c>
    </row>
    <row r="17" spans="1:17" s="18" customFormat="1" ht="18.75" x14ac:dyDescent="0.25">
      <c r="A17" s="18" t="s">
        <v>204</v>
      </c>
      <c r="C17" s="11">
        <v>2500000</v>
      </c>
      <c r="E17" s="11">
        <v>48509640000</v>
      </c>
      <c r="G17" s="11">
        <v>43489687500</v>
      </c>
      <c r="I17" s="11">
        <v>5019952500</v>
      </c>
      <c r="K17" s="11">
        <v>2500000</v>
      </c>
      <c r="M17" s="11">
        <v>48509640000</v>
      </c>
      <c r="O17" s="11">
        <v>46471837500</v>
      </c>
      <c r="Q17" s="11">
        <v>2037802500</v>
      </c>
    </row>
    <row r="18" spans="1:17" s="18" customFormat="1" ht="18.75" x14ac:dyDescent="0.25">
      <c r="A18" s="18" t="s">
        <v>189</v>
      </c>
      <c r="C18" s="11">
        <v>47787692</v>
      </c>
      <c r="E18" s="11">
        <v>173197233178</v>
      </c>
      <c r="G18" s="11">
        <v>140452778690</v>
      </c>
      <c r="I18" s="11">
        <v>32744454488</v>
      </c>
      <c r="K18" s="11">
        <v>47787692</v>
      </c>
      <c r="M18" s="11">
        <v>173197233178</v>
      </c>
      <c r="O18" s="11">
        <v>142754436129</v>
      </c>
      <c r="Q18" s="11">
        <v>30442797049</v>
      </c>
    </row>
    <row r="19" spans="1:17" s="18" customFormat="1" ht="18.75" x14ac:dyDescent="0.25">
      <c r="A19" s="18" t="s">
        <v>165</v>
      </c>
      <c r="C19" s="11">
        <v>2000000</v>
      </c>
      <c r="E19" s="11">
        <v>37455804000</v>
      </c>
      <c r="G19" s="11">
        <v>26495023402</v>
      </c>
      <c r="I19" s="11">
        <v>10960780598</v>
      </c>
      <c r="K19" s="11">
        <v>2000000</v>
      </c>
      <c r="M19" s="11">
        <v>37455804000</v>
      </c>
      <c r="O19" s="11">
        <v>39264975002</v>
      </c>
      <c r="Q19" s="11">
        <v>-1809171002</v>
      </c>
    </row>
    <row r="20" spans="1:17" s="18" customFormat="1" ht="18.75" x14ac:dyDescent="0.25">
      <c r="A20" s="18" t="s">
        <v>188</v>
      </c>
      <c r="C20" s="11">
        <v>2200000</v>
      </c>
      <c r="E20" s="11">
        <v>65169918000</v>
      </c>
      <c r="G20" s="11">
        <v>56967522448</v>
      </c>
      <c r="I20" s="11">
        <v>8202395552</v>
      </c>
      <c r="K20" s="11">
        <v>2200000</v>
      </c>
      <c r="M20" s="11">
        <v>65169918000</v>
      </c>
      <c r="O20" s="11">
        <v>62582910898</v>
      </c>
      <c r="Q20" s="11">
        <v>2587007102</v>
      </c>
    </row>
    <row r="21" spans="1:17" s="18" customFormat="1" ht="18.75" x14ac:dyDescent="0.25">
      <c r="A21" s="18" t="s">
        <v>201</v>
      </c>
      <c r="C21" s="11">
        <v>13950000</v>
      </c>
      <c r="E21" s="11">
        <v>104141151225</v>
      </c>
      <c r="G21" s="11">
        <v>73256421292</v>
      </c>
      <c r="I21" s="11">
        <v>30884729933</v>
      </c>
      <c r="K21" s="11">
        <v>13950000</v>
      </c>
      <c r="M21" s="11">
        <v>104141151225</v>
      </c>
      <c r="O21" s="11">
        <v>71419382820</v>
      </c>
      <c r="Q21" s="11">
        <v>32721768405</v>
      </c>
    </row>
    <row r="22" spans="1:17" s="18" customFormat="1" ht="18.75" x14ac:dyDescent="0.25">
      <c r="A22" s="18" t="s">
        <v>118</v>
      </c>
      <c r="C22" s="11">
        <v>5751964</v>
      </c>
      <c r="E22" s="11">
        <v>45112967134</v>
      </c>
      <c r="G22" s="11">
        <v>34266537089</v>
      </c>
      <c r="I22" s="11">
        <v>10846430045</v>
      </c>
      <c r="K22" s="11">
        <v>5751964</v>
      </c>
      <c r="M22" s="11">
        <v>45112967134</v>
      </c>
      <c r="O22" s="11">
        <v>36236176070</v>
      </c>
      <c r="Q22" s="11">
        <v>8876791064</v>
      </c>
    </row>
    <row r="23" spans="1:17" s="18" customFormat="1" ht="18.75" x14ac:dyDescent="0.25">
      <c r="A23" s="18" t="s">
        <v>211</v>
      </c>
      <c r="C23" s="11">
        <v>4000001</v>
      </c>
      <c r="E23" s="11">
        <v>100796695199</v>
      </c>
      <c r="G23" s="11">
        <v>68718944883</v>
      </c>
      <c r="I23" s="11">
        <v>32077750316</v>
      </c>
      <c r="K23" s="11">
        <v>4000001</v>
      </c>
      <c r="M23" s="11">
        <v>100796695199</v>
      </c>
      <c r="O23" s="11">
        <v>73801490579</v>
      </c>
      <c r="Q23" s="11">
        <v>26995204620</v>
      </c>
    </row>
    <row r="24" spans="1:17" s="18" customFormat="1" ht="18.75" x14ac:dyDescent="0.25">
      <c r="A24" s="18" t="s">
        <v>191</v>
      </c>
      <c r="C24" s="11">
        <v>1348104</v>
      </c>
      <c r="E24" s="11">
        <v>51499381281</v>
      </c>
      <c r="G24" s="11">
        <v>35865359308</v>
      </c>
      <c r="I24" s="11">
        <v>15634021973</v>
      </c>
      <c r="K24" s="11">
        <v>1348104</v>
      </c>
      <c r="M24" s="11">
        <v>51499381281</v>
      </c>
      <c r="O24" s="11">
        <v>38125355125</v>
      </c>
      <c r="Q24" s="11">
        <v>13374026156</v>
      </c>
    </row>
    <row r="25" spans="1:17" s="18" customFormat="1" ht="18.75" x14ac:dyDescent="0.25">
      <c r="A25" s="18" t="s">
        <v>224</v>
      </c>
      <c r="C25" s="11">
        <v>2200000</v>
      </c>
      <c r="E25" s="11">
        <v>47871459900</v>
      </c>
      <c r="G25" s="11">
        <v>40336592395</v>
      </c>
      <c r="I25" s="11">
        <v>7534867505</v>
      </c>
      <c r="K25" s="11">
        <v>2200000</v>
      </c>
      <c r="M25" s="11">
        <v>47871459900</v>
      </c>
      <c r="O25" s="11">
        <v>40336592395</v>
      </c>
      <c r="Q25" s="11">
        <v>7534867505</v>
      </c>
    </row>
    <row r="26" spans="1:17" s="18" customFormat="1" ht="18.75" x14ac:dyDescent="0.25">
      <c r="A26" s="18" t="s">
        <v>134</v>
      </c>
      <c r="C26" s="11">
        <v>5450000</v>
      </c>
      <c r="E26" s="11">
        <v>38248061850</v>
      </c>
      <c r="G26" s="11">
        <v>32180380650</v>
      </c>
      <c r="I26" s="11">
        <v>6067681200</v>
      </c>
      <c r="K26" s="11">
        <v>5450000</v>
      </c>
      <c r="M26" s="11">
        <v>38248061850</v>
      </c>
      <c r="O26" s="11">
        <v>38406581765</v>
      </c>
      <c r="Q26" s="11">
        <v>-158519915</v>
      </c>
    </row>
    <row r="27" spans="1:17" s="18" customFormat="1" ht="18.75" x14ac:dyDescent="0.25">
      <c r="A27" s="18" t="s">
        <v>185</v>
      </c>
      <c r="C27" s="11">
        <v>2676153</v>
      </c>
      <c r="E27" s="11">
        <v>36099319602</v>
      </c>
      <c r="G27" s="11">
        <v>35327852934</v>
      </c>
      <c r="I27" s="11">
        <v>771466668</v>
      </c>
      <c r="K27" s="11">
        <v>2676153</v>
      </c>
      <c r="M27" s="11">
        <v>36099319602</v>
      </c>
      <c r="O27" s="11">
        <v>36807161602</v>
      </c>
      <c r="Q27" s="11">
        <v>-707841999</v>
      </c>
    </row>
    <row r="28" spans="1:17" s="18" customFormat="1" ht="18.75" x14ac:dyDescent="0.25">
      <c r="A28" s="18" t="s">
        <v>184</v>
      </c>
      <c r="C28" s="11">
        <v>1438247</v>
      </c>
      <c r="E28" s="11">
        <v>5005342695</v>
      </c>
      <c r="G28" s="11">
        <v>3710044071</v>
      </c>
      <c r="I28" s="11">
        <v>1295298624</v>
      </c>
      <c r="K28" s="11">
        <v>1438247</v>
      </c>
      <c r="M28" s="11">
        <v>5005342695</v>
      </c>
      <c r="O28" s="11">
        <v>4403443445</v>
      </c>
      <c r="Q28" s="11">
        <v>601899250</v>
      </c>
    </row>
    <row r="29" spans="1:17" s="18" customFormat="1" ht="18.75" x14ac:dyDescent="0.25">
      <c r="A29" s="18" t="s">
        <v>202</v>
      </c>
      <c r="C29" s="11">
        <v>8000000</v>
      </c>
      <c r="E29" s="11">
        <v>36223182000</v>
      </c>
      <c r="G29" s="11">
        <v>30004405200</v>
      </c>
      <c r="I29" s="11">
        <v>6218776800</v>
      </c>
      <c r="K29" s="11">
        <v>8000000</v>
      </c>
      <c r="M29" s="11">
        <v>36223182000</v>
      </c>
      <c r="O29" s="11">
        <v>37360375202</v>
      </c>
      <c r="Q29" s="11">
        <v>-1137193202</v>
      </c>
    </row>
    <row r="30" spans="1:17" s="18" customFormat="1" ht="18.75" x14ac:dyDescent="0.25">
      <c r="A30" s="18" t="s">
        <v>133</v>
      </c>
      <c r="C30" s="11">
        <v>4900000</v>
      </c>
      <c r="E30" s="11">
        <v>34777833300</v>
      </c>
      <c r="G30" s="11">
        <v>27704889799</v>
      </c>
      <c r="I30" s="11">
        <v>7072943501</v>
      </c>
      <c r="K30" s="11">
        <v>4900000</v>
      </c>
      <c r="M30" s="11">
        <v>34777833300</v>
      </c>
      <c r="O30" s="11">
        <v>32196285565</v>
      </c>
      <c r="Q30" s="11">
        <v>2581547735</v>
      </c>
    </row>
    <row r="31" spans="1:17" s="18" customFormat="1" ht="18.75" x14ac:dyDescent="0.25">
      <c r="A31" s="18" t="s">
        <v>83</v>
      </c>
      <c r="C31" s="11">
        <v>4200000</v>
      </c>
      <c r="E31" s="11">
        <v>79074689400</v>
      </c>
      <c r="G31" s="11">
        <v>56790028608</v>
      </c>
      <c r="I31" s="11">
        <v>22284660792</v>
      </c>
      <c r="K31" s="11">
        <v>4200000</v>
      </c>
      <c r="M31" s="11">
        <v>79074689400</v>
      </c>
      <c r="O31" s="11">
        <v>61915398301</v>
      </c>
      <c r="Q31" s="11">
        <v>17159291099</v>
      </c>
    </row>
    <row r="32" spans="1:17" s="18" customFormat="1" ht="18.75" x14ac:dyDescent="0.25">
      <c r="A32" s="18" t="s">
        <v>82</v>
      </c>
      <c r="C32" s="11">
        <v>1488000</v>
      </c>
      <c r="E32" s="11">
        <v>11685256560</v>
      </c>
      <c r="G32" s="11">
        <v>9170707680</v>
      </c>
      <c r="I32" s="11">
        <v>2514548880</v>
      </c>
      <c r="K32" s="11">
        <v>1488000</v>
      </c>
      <c r="M32" s="11">
        <v>11685256560</v>
      </c>
      <c r="O32" s="11">
        <v>10398399192</v>
      </c>
      <c r="Q32" s="11">
        <v>1286857368</v>
      </c>
    </row>
    <row r="33" spans="1:17" s="18" customFormat="1" ht="18.75" x14ac:dyDescent="0.25">
      <c r="A33" s="18" t="s">
        <v>121</v>
      </c>
      <c r="C33" s="11">
        <v>12000000</v>
      </c>
      <c r="E33" s="11">
        <v>305968590000</v>
      </c>
      <c r="G33" s="11">
        <v>209227644000</v>
      </c>
      <c r="I33" s="11">
        <v>96740946000</v>
      </c>
      <c r="K33" s="11">
        <v>12000000</v>
      </c>
      <c r="M33" s="11">
        <v>305968590000</v>
      </c>
      <c r="O33" s="11">
        <v>223422678053</v>
      </c>
      <c r="Q33" s="11">
        <v>82545911947</v>
      </c>
    </row>
    <row r="34" spans="1:17" s="18" customFormat="1" ht="18.75" x14ac:dyDescent="0.25">
      <c r="A34" s="18" t="s">
        <v>218</v>
      </c>
      <c r="C34" s="11">
        <v>2650000</v>
      </c>
      <c r="E34" s="11">
        <v>17860096350</v>
      </c>
      <c r="G34" s="11">
        <v>17309123254</v>
      </c>
      <c r="I34" s="11">
        <v>550973096</v>
      </c>
      <c r="K34" s="11">
        <v>2650000</v>
      </c>
      <c r="M34" s="11">
        <v>17860096350</v>
      </c>
      <c r="O34" s="11">
        <v>17309123254</v>
      </c>
      <c r="Q34" s="11">
        <v>550973096</v>
      </c>
    </row>
    <row r="35" spans="1:17" s="18" customFormat="1" ht="18.75" x14ac:dyDescent="0.25">
      <c r="A35" s="18" t="s">
        <v>220</v>
      </c>
      <c r="C35" s="11">
        <v>1178927</v>
      </c>
      <c r="E35" s="11">
        <v>21914761587</v>
      </c>
      <c r="G35" s="11">
        <v>19711070972</v>
      </c>
      <c r="I35" s="11">
        <v>2203690615</v>
      </c>
      <c r="K35" s="11">
        <v>1178927</v>
      </c>
      <c r="M35" s="11">
        <v>21914761587</v>
      </c>
      <c r="O35" s="11">
        <v>19711070972</v>
      </c>
      <c r="Q35" s="11">
        <v>2203690615</v>
      </c>
    </row>
    <row r="36" spans="1:17" s="18" customFormat="1" ht="18.75" x14ac:dyDescent="0.25">
      <c r="A36" s="18" t="s">
        <v>214</v>
      </c>
      <c r="C36" s="11">
        <v>277440</v>
      </c>
      <c r="E36" s="11">
        <v>10697864309</v>
      </c>
      <c r="G36" s="11">
        <v>11305301680</v>
      </c>
      <c r="I36" s="11">
        <v>-607437370</v>
      </c>
      <c r="K36" s="11">
        <v>277440</v>
      </c>
      <c r="M36" s="11">
        <v>10697864309</v>
      </c>
      <c r="O36" s="11">
        <v>11699394158</v>
      </c>
      <c r="Q36" s="11">
        <v>-1001529848</v>
      </c>
    </row>
    <row r="37" spans="1:17" s="18" customFormat="1" ht="18.75" x14ac:dyDescent="0.25">
      <c r="A37" s="18" t="s">
        <v>200</v>
      </c>
      <c r="C37" s="11">
        <v>68370</v>
      </c>
      <c r="E37" s="11">
        <v>26804923416</v>
      </c>
      <c r="G37" s="11">
        <v>26489375035</v>
      </c>
      <c r="I37" s="11">
        <v>315548381</v>
      </c>
      <c r="K37" s="11">
        <v>68370</v>
      </c>
      <c r="M37" s="11">
        <v>26804923416</v>
      </c>
      <c r="O37" s="11">
        <v>21624684400</v>
      </c>
      <c r="Q37" s="11">
        <v>5180239016</v>
      </c>
    </row>
    <row r="38" spans="1:17" s="18" customFormat="1" ht="18.75" x14ac:dyDescent="0.25">
      <c r="A38" s="18" t="s">
        <v>85</v>
      </c>
      <c r="C38" s="11">
        <v>6393710</v>
      </c>
      <c r="E38" s="11">
        <v>79318729470</v>
      </c>
      <c r="G38" s="11">
        <v>63810900952</v>
      </c>
      <c r="I38" s="11">
        <v>15507828518</v>
      </c>
      <c r="K38" s="11">
        <v>6393710</v>
      </c>
      <c r="M38" s="11">
        <v>79318729470</v>
      </c>
      <c r="O38" s="11">
        <v>82242336485</v>
      </c>
      <c r="Q38" s="11">
        <v>-2923607014</v>
      </c>
    </row>
    <row r="39" spans="1:17" s="18" customFormat="1" ht="18.75" x14ac:dyDescent="0.25">
      <c r="A39" s="18" t="s">
        <v>157</v>
      </c>
      <c r="C39" s="11">
        <v>50000</v>
      </c>
      <c r="E39" s="11">
        <v>41456855250</v>
      </c>
      <c r="G39" s="11">
        <v>49979385688</v>
      </c>
      <c r="I39" s="11">
        <v>-8522530438</v>
      </c>
      <c r="K39" s="11">
        <v>50000</v>
      </c>
      <c r="M39" s="11">
        <v>41456855250</v>
      </c>
      <c r="O39" s="11">
        <v>33259076819</v>
      </c>
      <c r="Q39" s="11">
        <v>8197778431</v>
      </c>
    </row>
    <row r="40" spans="1:17" s="18" customFormat="1" ht="18.75" x14ac:dyDescent="0.25">
      <c r="A40" s="18" t="s">
        <v>196</v>
      </c>
      <c r="C40" s="11">
        <v>638447</v>
      </c>
      <c r="E40" s="11">
        <v>20848194695</v>
      </c>
      <c r="G40" s="11">
        <v>19737560274</v>
      </c>
      <c r="I40" s="11">
        <v>1110634421</v>
      </c>
      <c r="K40" s="11">
        <v>638447</v>
      </c>
      <c r="M40" s="11">
        <v>20848194695</v>
      </c>
      <c r="O40" s="11">
        <v>21753611816</v>
      </c>
      <c r="Q40" s="11">
        <v>-905417120</v>
      </c>
    </row>
    <row r="41" spans="1:17" s="18" customFormat="1" ht="18.75" x14ac:dyDescent="0.25">
      <c r="A41" s="18" t="s">
        <v>144</v>
      </c>
      <c r="C41" s="11">
        <v>1076871</v>
      </c>
      <c r="E41" s="11">
        <v>30914989274</v>
      </c>
      <c r="G41" s="11">
        <v>24441319837</v>
      </c>
      <c r="I41" s="11">
        <v>6473669437</v>
      </c>
      <c r="K41" s="11">
        <v>1076871</v>
      </c>
      <c r="M41" s="11">
        <v>30914989274</v>
      </c>
      <c r="O41" s="11">
        <v>28131783872</v>
      </c>
      <c r="Q41" s="11">
        <v>2783205402</v>
      </c>
    </row>
    <row r="42" spans="1:17" s="18" customFormat="1" ht="18.75" x14ac:dyDescent="0.25">
      <c r="A42" s="18" t="s">
        <v>203</v>
      </c>
      <c r="C42" s="11">
        <v>3392939</v>
      </c>
      <c r="E42" s="11">
        <v>10907476775</v>
      </c>
      <c r="G42" s="11">
        <v>9357302150</v>
      </c>
      <c r="I42" s="11">
        <v>1550174625</v>
      </c>
      <c r="K42" s="11">
        <v>3392939</v>
      </c>
      <c r="M42" s="11">
        <v>10907476775</v>
      </c>
      <c r="O42" s="11">
        <v>10838575410</v>
      </c>
      <c r="Q42" s="11">
        <v>68901365</v>
      </c>
    </row>
    <row r="43" spans="1:17" s="18" customFormat="1" ht="18.75" x14ac:dyDescent="0.25">
      <c r="A43" s="18" t="s">
        <v>212</v>
      </c>
      <c r="C43" s="11">
        <v>3464987</v>
      </c>
      <c r="E43" s="11">
        <v>25867221158</v>
      </c>
      <c r="G43" s="11">
        <v>23447519751</v>
      </c>
      <c r="I43" s="11">
        <v>2419701407</v>
      </c>
      <c r="K43" s="11">
        <v>3464987</v>
      </c>
      <c r="M43" s="11">
        <v>25867221158</v>
      </c>
      <c r="O43" s="11">
        <v>22282476871</v>
      </c>
      <c r="Q43" s="11">
        <v>3584744287</v>
      </c>
    </row>
    <row r="44" spans="1:17" s="18" customFormat="1" ht="18.75" x14ac:dyDescent="0.25">
      <c r="A44" s="18" t="s">
        <v>219</v>
      </c>
      <c r="C44" s="11">
        <v>2500000</v>
      </c>
      <c r="E44" s="11">
        <v>36034312500</v>
      </c>
      <c r="G44" s="11">
        <v>33755949322</v>
      </c>
      <c r="I44" s="11">
        <v>2278363178</v>
      </c>
      <c r="K44" s="11">
        <v>2500000</v>
      </c>
      <c r="M44" s="11">
        <v>36034312500</v>
      </c>
      <c r="O44" s="11">
        <v>33755949322</v>
      </c>
      <c r="Q44" s="11">
        <v>2278363178</v>
      </c>
    </row>
    <row r="45" spans="1:17" s="18" customFormat="1" ht="18.75" x14ac:dyDescent="0.25">
      <c r="A45" s="18" t="s">
        <v>197</v>
      </c>
      <c r="C45" s="11">
        <v>2004630</v>
      </c>
      <c r="E45" s="11">
        <v>27977542419</v>
      </c>
      <c r="G45" s="11">
        <v>22916078192</v>
      </c>
      <c r="I45" s="11">
        <v>5061464227</v>
      </c>
      <c r="K45" s="11">
        <v>2004630</v>
      </c>
      <c r="M45" s="11">
        <v>27977542419</v>
      </c>
      <c r="O45" s="11">
        <v>24530167177</v>
      </c>
      <c r="Q45" s="11">
        <v>3447375242</v>
      </c>
    </row>
    <row r="46" spans="1:17" s="18" customFormat="1" ht="18.75" x14ac:dyDescent="0.25">
      <c r="A46" s="18" t="s">
        <v>230</v>
      </c>
      <c r="C46" s="11">
        <v>1733427</v>
      </c>
      <c r="E46" s="11">
        <v>102042758335</v>
      </c>
      <c r="G46" s="11">
        <v>95248543548</v>
      </c>
      <c r="I46" s="11">
        <v>6794214787</v>
      </c>
      <c r="K46" s="11">
        <v>1733427</v>
      </c>
      <c r="M46" s="11">
        <v>102042758335</v>
      </c>
      <c r="O46" s="11">
        <v>95248543548</v>
      </c>
      <c r="Q46" s="11">
        <v>6794214787</v>
      </c>
    </row>
    <row r="47" spans="1:17" s="18" customFormat="1" ht="18.75" x14ac:dyDescent="0.25">
      <c r="A47" s="18" t="s">
        <v>106</v>
      </c>
      <c r="C47" s="11">
        <v>700000</v>
      </c>
      <c r="E47" s="11">
        <v>129668852250</v>
      </c>
      <c r="G47" s="11">
        <v>100503432307</v>
      </c>
      <c r="I47" s="11">
        <v>29165419943</v>
      </c>
      <c r="K47" s="11">
        <v>700000</v>
      </c>
      <c r="M47" s="11">
        <v>129668852250</v>
      </c>
      <c r="O47" s="11">
        <v>96982607599</v>
      </c>
      <c r="Q47" s="11">
        <v>32686244651</v>
      </c>
    </row>
    <row r="48" spans="1:17" s="18" customFormat="1" ht="18.75" x14ac:dyDescent="0.25">
      <c r="A48" s="18" t="s">
        <v>223</v>
      </c>
      <c r="C48" s="11">
        <v>719975</v>
      </c>
      <c r="E48" s="11">
        <v>36750740488</v>
      </c>
      <c r="G48" s="11">
        <v>34815160867</v>
      </c>
      <c r="I48" s="11">
        <v>1935579621</v>
      </c>
      <c r="K48" s="11">
        <v>719975</v>
      </c>
      <c r="M48" s="11">
        <v>36750740488</v>
      </c>
      <c r="O48" s="11">
        <v>34815160867</v>
      </c>
      <c r="Q48" s="11">
        <v>1935579621</v>
      </c>
    </row>
    <row r="49" spans="1:17" s="18" customFormat="1" ht="18.75" x14ac:dyDescent="0.25">
      <c r="A49" s="18" t="s">
        <v>80</v>
      </c>
      <c r="C49" s="11">
        <v>11536924</v>
      </c>
      <c r="E49" s="11">
        <v>198286549135</v>
      </c>
      <c r="G49" s="11">
        <v>138683562425</v>
      </c>
      <c r="I49" s="11">
        <v>59602986710</v>
      </c>
      <c r="K49" s="11">
        <v>11536924</v>
      </c>
      <c r="M49" s="11">
        <v>198286549135</v>
      </c>
      <c r="O49" s="11">
        <v>153674942617</v>
      </c>
      <c r="Q49" s="11">
        <v>44611606518</v>
      </c>
    </row>
    <row r="50" spans="1:17" s="18" customFormat="1" ht="18.75" x14ac:dyDescent="0.25">
      <c r="A50" s="18" t="s">
        <v>210</v>
      </c>
      <c r="C50" s="11">
        <v>270000</v>
      </c>
      <c r="E50" s="11">
        <v>47599587225</v>
      </c>
      <c r="G50" s="11">
        <v>44783482635</v>
      </c>
      <c r="I50" s="11">
        <v>2816104590</v>
      </c>
      <c r="K50" s="11">
        <v>270000</v>
      </c>
      <c r="M50" s="11">
        <v>47599587225</v>
      </c>
      <c r="O50" s="11">
        <v>44764105005</v>
      </c>
      <c r="Q50" s="11">
        <v>2835482220</v>
      </c>
    </row>
    <row r="51" spans="1:17" s="18" customFormat="1" ht="18.75" x14ac:dyDescent="0.25">
      <c r="A51" s="18" t="s">
        <v>138</v>
      </c>
      <c r="C51" s="11">
        <v>8920180</v>
      </c>
      <c r="E51" s="11">
        <v>129903087209</v>
      </c>
      <c r="G51" s="11">
        <v>106498229087</v>
      </c>
      <c r="I51" s="11">
        <v>23404858122</v>
      </c>
      <c r="K51" s="11">
        <v>8920180</v>
      </c>
      <c r="M51" s="11">
        <v>129903087209</v>
      </c>
      <c r="O51" s="11">
        <v>113801013324</v>
      </c>
      <c r="Q51" s="11">
        <v>16102073885</v>
      </c>
    </row>
    <row r="52" spans="1:17" s="18" customFormat="1" ht="18.75" x14ac:dyDescent="0.25">
      <c r="A52" s="18" t="s">
        <v>89</v>
      </c>
      <c r="C52" s="11">
        <v>16300000</v>
      </c>
      <c r="E52" s="11">
        <v>114879376350</v>
      </c>
      <c r="G52" s="11">
        <v>111912137100</v>
      </c>
      <c r="I52" s="11">
        <v>2967239250</v>
      </c>
      <c r="K52" s="11">
        <v>16300000</v>
      </c>
      <c r="M52" s="11">
        <v>114879376350</v>
      </c>
      <c r="O52" s="11">
        <v>120226371299</v>
      </c>
      <c r="Q52" s="11">
        <v>-5346994949</v>
      </c>
    </row>
    <row r="53" spans="1:17" s="18" customFormat="1" ht="18.75" x14ac:dyDescent="0.25">
      <c r="A53" s="18" t="s">
        <v>143</v>
      </c>
      <c r="C53" s="11">
        <v>11000000</v>
      </c>
      <c r="E53" s="11">
        <v>82227816000</v>
      </c>
      <c r="G53" s="11">
        <v>65497954500</v>
      </c>
      <c r="I53" s="11">
        <v>16729861500</v>
      </c>
      <c r="K53" s="11">
        <v>11000000</v>
      </c>
      <c r="M53" s="11">
        <v>82227816000</v>
      </c>
      <c r="O53" s="11">
        <v>70637193000</v>
      </c>
      <c r="Q53" s="11">
        <v>11590623000</v>
      </c>
    </row>
    <row r="54" spans="1:17" s="18" customFormat="1" ht="18.75" x14ac:dyDescent="0.25">
      <c r="A54" s="18" t="s">
        <v>84</v>
      </c>
      <c r="C54" s="11">
        <v>1842294</v>
      </c>
      <c r="E54" s="11">
        <v>90541071418</v>
      </c>
      <c r="G54" s="11">
        <v>57686969047</v>
      </c>
      <c r="I54" s="11">
        <v>32854102371</v>
      </c>
      <c r="K54" s="11">
        <v>1842294</v>
      </c>
      <c r="M54" s="11">
        <v>90541071418</v>
      </c>
      <c r="O54" s="11">
        <v>59756374603</v>
      </c>
      <c r="Q54" s="11">
        <v>30784696815</v>
      </c>
    </row>
    <row r="55" spans="1:17" s="18" customFormat="1" ht="18.75" x14ac:dyDescent="0.25">
      <c r="A55" s="18" t="s">
        <v>125</v>
      </c>
      <c r="C55" s="11">
        <v>6000000</v>
      </c>
      <c r="E55" s="11">
        <v>67158018000</v>
      </c>
      <c r="G55" s="11">
        <v>49110046205</v>
      </c>
      <c r="I55" s="11">
        <v>18047971795</v>
      </c>
      <c r="K55" s="11">
        <v>6000000</v>
      </c>
      <c r="M55" s="11">
        <v>67158018000</v>
      </c>
      <c r="O55" s="11">
        <v>62565507154</v>
      </c>
      <c r="Q55" s="11">
        <v>4592510846</v>
      </c>
    </row>
    <row r="56" spans="1:17" s="18" customFormat="1" ht="18.75" x14ac:dyDescent="0.25">
      <c r="A56" s="18" t="s">
        <v>116</v>
      </c>
      <c r="C56" s="11">
        <v>3295038</v>
      </c>
      <c r="E56" s="11">
        <v>68456539749</v>
      </c>
      <c r="G56" s="11">
        <v>47297245645</v>
      </c>
      <c r="I56" s="11">
        <v>21159294104</v>
      </c>
      <c r="K56" s="11">
        <v>3295038</v>
      </c>
      <c r="M56" s="11">
        <v>68456539749</v>
      </c>
      <c r="O56" s="11">
        <v>54339425571</v>
      </c>
      <c r="Q56" s="11">
        <v>14117114178</v>
      </c>
    </row>
    <row r="57" spans="1:17" s="18" customFormat="1" ht="18.75" x14ac:dyDescent="0.25">
      <c r="A57" s="18" t="s">
        <v>227</v>
      </c>
      <c r="C57" s="11">
        <v>216898</v>
      </c>
      <c r="E57" s="11">
        <v>18908773970</v>
      </c>
      <c r="G57" s="11">
        <v>16961940062</v>
      </c>
      <c r="I57" s="11">
        <v>1946833908</v>
      </c>
      <c r="K57" s="11">
        <v>216898</v>
      </c>
      <c r="M57" s="11">
        <v>18908773970</v>
      </c>
      <c r="O57" s="11">
        <v>16961940062</v>
      </c>
      <c r="Q57" s="11">
        <v>1946833908</v>
      </c>
    </row>
    <row r="58" spans="1:17" s="18" customFormat="1" ht="18.75" x14ac:dyDescent="0.25">
      <c r="A58" s="18" t="s">
        <v>136</v>
      </c>
      <c r="C58" s="11">
        <v>5335693</v>
      </c>
      <c r="E58" s="11">
        <v>47470313358</v>
      </c>
      <c r="G58" s="11">
        <v>47523352814</v>
      </c>
      <c r="I58" s="11">
        <v>-53039455</v>
      </c>
      <c r="K58" s="11">
        <v>5335693</v>
      </c>
      <c r="M58" s="11">
        <v>47470313358</v>
      </c>
      <c r="O58" s="11">
        <v>53994166479</v>
      </c>
      <c r="Q58" s="11">
        <v>-6523853120</v>
      </c>
    </row>
    <row r="59" spans="1:17" s="18" customFormat="1" ht="18.75" x14ac:dyDescent="0.25">
      <c r="A59" s="18" t="s">
        <v>81</v>
      </c>
      <c r="C59" s="11">
        <v>49446057</v>
      </c>
      <c r="E59" s="11">
        <v>258047228044</v>
      </c>
      <c r="G59" s="11">
        <v>191692226547</v>
      </c>
      <c r="I59" s="11">
        <v>66355001497</v>
      </c>
      <c r="K59" s="11">
        <v>49446057</v>
      </c>
      <c r="M59" s="11">
        <v>258047228044</v>
      </c>
      <c r="O59" s="11">
        <v>228998482944</v>
      </c>
      <c r="Q59" s="11">
        <v>29048745100</v>
      </c>
    </row>
    <row r="60" spans="1:17" s="18" customFormat="1" ht="18.75" x14ac:dyDescent="0.25">
      <c r="A60" s="18" t="s">
        <v>113</v>
      </c>
      <c r="C60" s="11">
        <v>50129401</v>
      </c>
      <c r="E60" s="11">
        <v>211433489104</v>
      </c>
      <c r="G60" s="11">
        <v>199822835566</v>
      </c>
      <c r="I60" s="11">
        <v>11610653538</v>
      </c>
      <c r="K60" s="11">
        <v>50129401</v>
      </c>
      <c r="M60" s="11">
        <v>211433489104</v>
      </c>
      <c r="O60" s="11">
        <v>216267108817</v>
      </c>
      <c r="Q60" s="11">
        <v>-4833619712</v>
      </c>
    </row>
    <row r="61" spans="1:17" s="18" customFormat="1" ht="18.75" x14ac:dyDescent="0.25">
      <c r="A61" s="18" t="s">
        <v>190</v>
      </c>
      <c r="C61" s="11">
        <v>25300000</v>
      </c>
      <c r="E61" s="11">
        <v>98912845845</v>
      </c>
      <c r="G61" s="11">
        <v>77963341500</v>
      </c>
      <c r="I61" s="11">
        <v>20949504345</v>
      </c>
      <c r="K61" s="11">
        <v>25300000</v>
      </c>
      <c r="M61" s="11">
        <v>98912845845</v>
      </c>
      <c r="O61" s="11">
        <v>92550031200</v>
      </c>
      <c r="Q61" s="11">
        <v>6362814645</v>
      </c>
    </row>
    <row r="62" spans="1:17" s="18" customFormat="1" ht="18.75" x14ac:dyDescent="0.25">
      <c r="A62" s="18" t="s">
        <v>77</v>
      </c>
      <c r="C62" s="11">
        <v>48379418</v>
      </c>
      <c r="E62" s="11">
        <v>99549530158</v>
      </c>
      <c r="G62" s="11">
        <v>79687715687</v>
      </c>
      <c r="I62" s="11">
        <v>19861814471</v>
      </c>
      <c r="K62" s="11">
        <v>48379418</v>
      </c>
      <c r="M62" s="11">
        <v>99549530158</v>
      </c>
      <c r="O62" s="11">
        <v>100415178246</v>
      </c>
      <c r="Q62" s="11">
        <v>-865648087</v>
      </c>
    </row>
    <row r="63" spans="1:17" s="18" customFormat="1" ht="18.75" x14ac:dyDescent="0.25">
      <c r="A63" s="18" t="s">
        <v>76</v>
      </c>
      <c r="C63" s="11">
        <v>51609223</v>
      </c>
      <c r="E63" s="11">
        <v>174119490729</v>
      </c>
      <c r="G63" s="11">
        <v>146787354075</v>
      </c>
      <c r="I63" s="11">
        <v>27332136654</v>
      </c>
      <c r="K63" s="11">
        <v>51609223</v>
      </c>
      <c r="M63" s="11">
        <v>174119490729</v>
      </c>
      <c r="O63" s="11">
        <v>149486200456</v>
      </c>
      <c r="Q63" s="11">
        <v>24633290273</v>
      </c>
    </row>
    <row r="64" spans="1:17" s="18" customFormat="1" ht="18.75" x14ac:dyDescent="0.25">
      <c r="A64" s="18" t="s">
        <v>228</v>
      </c>
      <c r="C64" s="11">
        <v>80090000</v>
      </c>
      <c r="E64" s="11">
        <v>160261904038</v>
      </c>
      <c r="G64" s="11">
        <v>150036546556</v>
      </c>
      <c r="I64" s="11">
        <v>10225357482</v>
      </c>
      <c r="K64" s="11">
        <v>80090000</v>
      </c>
      <c r="M64" s="11">
        <v>160261904038</v>
      </c>
      <c r="O64" s="11">
        <v>150036546556</v>
      </c>
      <c r="Q64" s="11">
        <v>10225357482</v>
      </c>
    </row>
    <row r="65" spans="1:17" s="18" customFormat="1" ht="18.75" x14ac:dyDescent="0.25">
      <c r="A65" s="18" t="s">
        <v>198</v>
      </c>
      <c r="C65" s="11">
        <v>2000000</v>
      </c>
      <c r="E65" s="11">
        <v>539860950</v>
      </c>
      <c r="G65" s="11">
        <v>117969615</v>
      </c>
      <c r="I65" s="11">
        <v>421891335</v>
      </c>
      <c r="K65" s="11">
        <v>2000000</v>
      </c>
      <c r="M65" s="11">
        <v>539860950</v>
      </c>
      <c r="O65" s="11">
        <v>719814600</v>
      </c>
      <c r="Q65" s="11">
        <v>-179953650</v>
      </c>
    </row>
    <row r="66" spans="1:17" s="18" customFormat="1" ht="18.75" x14ac:dyDescent="0.25">
      <c r="A66" s="18" t="s">
        <v>199</v>
      </c>
      <c r="C66" s="11">
        <v>2000000</v>
      </c>
      <c r="E66" s="11">
        <v>677825415</v>
      </c>
      <c r="G66" s="11">
        <v>387900090</v>
      </c>
      <c r="I66" s="11">
        <v>289925325</v>
      </c>
      <c r="K66" s="11">
        <v>2000000</v>
      </c>
      <c r="M66" s="11">
        <v>677825415</v>
      </c>
      <c r="O66" s="11">
        <v>907766190</v>
      </c>
      <c r="Q66" s="11">
        <v>-229940775</v>
      </c>
    </row>
    <row r="67" spans="1:17" s="18" customFormat="1" ht="18.75" x14ac:dyDescent="0.25">
      <c r="A67" s="18" t="s">
        <v>229</v>
      </c>
      <c r="C67" s="11">
        <v>3500000</v>
      </c>
      <c r="E67" s="11">
        <v>3390626688</v>
      </c>
      <c r="G67" s="11">
        <v>2870931897</v>
      </c>
      <c r="I67" s="11">
        <v>519694791</v>
      </c>
      <c r="K67" s="11">
        <v>3500000</v>
      </c>
      <c r="M67" s="11">
        <v>3390626688</v>
      </c>
      <c r="O67" s="11">
        <v>2870931897</v>
      </c>
      <c r="Q67" s="11">
        <v>519694791</v>
      </c>
    </row>
    <row r="68" spans="1:17" s="18" customFormat="1" ht="18.75" x14ac:dyDescent="0.25">
      <c r="A68" s="18" t="s">
        <v>91</v>
      </c>
      <c r="C68" s="11">
        <v>4770899</v>
      </c>
      <c r="E68" s="11">
        <v>53305836576</v>
      </c>
      <c r="G68" s="11">
        <v>36963141739</v>
      </c>
      <c r="I68" s="11">
        <v>16342694837</v>
      </c>
      <c r="K68" s="11">
        <v>4770899</v>
      </c>
      <c r="M68" s="11">
        <v>53305836576</v>
      </c>
      <c r="O68" s="11">
        <v>53496181339</v>
      </c>
      <c r="Q68" s="11">
        <v>-190344762</v>
      </c>
    </row>
    <row r="69" spans="1:17" s="18" customFormat="1" ht="18.75" x14ac:dyDescent="0.25">
      <c r="A69" s="18" t="s">
        <v>213</v>
      </c>
      <c r="C69" s="11">
        <v>495699</v>
      </c>
      <c r="E69" s="11">
        <v>27643252052</v>
      </c>
      <c r="G69" s="11">
        <v>21927356797</v>
      </c>
      <c r="I69" s="11">
        <v>5715895255</v>
      </c>
      <c r="K69" s="11">
        <v>495699</v>
      </c>
      <c r="M69" s="11">
        <v>27643252052</v>
      </c>
      <c r="O69" s="11">
        <v>24848119836</v>
      </c>
      <c r="Q69" s="11">
        <v>2795132216</v>
      </c>
    </row>
    <row r="70" spans="1:17" s="18" customFormat="1" ht="18.75" x14ac:dyDescent="0.25">
      <c r="A70" s="18" t="s">
        <v>117</v>
      </c>
      <c r="C70" s="11">
        <v>16124767</v>
      </c>
      <c r="E70" s="11">
        <v>59306651154</v>
      </c>
      <c r="G70" s="11">
        <v>54658292009</v>
      </c>
      <c r="I70" s="11">
        <v>4648359145</v>
      </c>
      <c r="K70" s="11">
        <v>16124767</v>
      </c>
      <c r="M70" s="11">
        <v>59306651154</v>
      </c>
      <c r="O70" s="11">
        <v>72530431479</v>
      </c>
      <c r="Q70" s="11">
        <v>-13223780324</v>
      </c>
    </row>
    <row r="71" spans="1:17" s="18" customFormat="1" ht="18.75" x14ac:dyDescent="0.25">
      <c r="A71" s="18" t="s">
        <v>135</v>
      </c>
      <c r="C71" s="11">
        <v>20007665</v>
      </c>
      <c r="E71" s="11">
        <v>68754957242</v>
      </c>
      <c r="G71" s="11">
        <v>66805872541</v>
      </c>
      <c r="I71" s="11">
        <v>1949084701</v>
      </c>
      <c r="K71" s="11">
        <v>20007665</v>
      </c>
      <c r="M71" s="11">
        <v>68754957242</v>
      </c>
      <c r="O71" s="11">
        <v>75178981306</v>
      </c>
      <c r="Q71" s="11">
        <v>-6424024063</v>
      </c>
    </row>
    <row r="72" spans="1:17" s="18" customFormat="1" ht="18.75" x14ac:dyDescent="0.25">
      <c r="A72" s="18" t="s">
        <v>226</v>
      </c>
      <c r="C72" s="11">
        <v>740000</v>
      </c>
      <c r="E72" s="11">
        <v>38170128330</v>
      </c>
      <c r="G72" s="11">
        <v>29916698618</v>
      </c>
      <c r="I72" s="11">
        <v>8253429712</v>
      </c>
      <c r="K72" s="11">
        <v>740000</v>
      </c>
      <c r="M72" s="11">
        <v>38170128330</v>
      </c>
      <c r="O72" s="11">
        <v>29916698618</v>
      </c>
      <c r="Q72" s="11">
        <v>8253429712</v>
      </c>
    </row>
    <row r="73" spans="1:17" s="18" customFormat="1" ht="18.75" x14ac:dyDescent="0.25">
      <c r="A73" s="18" t="s">
        <v>137</v>
      </c>
      <c r="C73" s="11">
        <v>18089038</v>
      </c>
      <c r="E73" s="11">
        <v>75665765806</v>
      </c>
      <c r="G73" s="11">
        <v>60381568815</v>
      </c>
      <c r="I73" s="11">
        <v>15284196991</v>
      </c>
      <c r="K73" s="11">
        <v>18089038</v>
      </c>
      <c r="M73" s="11">
        <v>75665765806</v>
      </c>
      <c r="O73" s="11">
        <v>60381568815</v>
      </c>
      <c r="Q73" s="11">
        <v>15284196991</v>
      </c>
    </row>
    <row r="74" spans="1:17" s="18" customFormat="1" ht="18.75" x14ac:dyDescent="0.25">
      <c r="A74" s="18" t="s">
        <v>174</v>
      </c>
      <c r="C74" s="11">
        <v>14497759</v>
      </c>
      <c r="E74" s="11">
        <v>47269711255</v>
      </c>
      <c r="G74" s="11">
        <v>39977493604</v>
      </c>
      <c r="I74" s="11">
        <v>7292217651</v>
      </c>
      <c r="K74" s="11">
        <v>14497759</v>
      </c>
      <c r="M74" s="11">
        <v>47269711255</v>
      </c>
      <c r="O74" s="11">
        <v>40827771947</v>
      </c>
      <c r="Q74" s="11">
        <v>6441939308</v>
      </c>
    </row>
    <row r="75" spans="1:17" s="18" customFormat="1" ht="18.75" x14ac:dyDescent="0.25">
      <c r="A75" s="18" t="s">
        <v>233</v>
      </c>
      <c r="C75" s="11">
        <v>2000000</v>
      </c>
      <c r="E75" s="11">
        <v>20676240000</v>
      </c>
      <c r="G75" s="11">
        <v>20218341544</v>
      </c>
      <c r="I75" s="11">
        <v>457898456</v>
      </c>
      <c r="K75" s="11">
        <v>2000000</v>
      </c>
      <c r="M75" s="11">
        <v>20676240000</v>
      </c>
      <c r="O75" s="11">
        <v>20218341544</v>
      </c>
      <c r="Q75" s="11">
        <v>457898456</v>
      </c>
    </row>
    <row r="76" spans="1:17" s="18" customFormat="1" ht="18.75" x14ac:dyDescent="0.25">
      <c r="A76" s="18" t="s">
        <v>169</v>
      </c>
      <c r="C76" s="11">
        <v>5000</v>
      </c>
      <c r="E76" s="11">
        <v>4395203225</v>
      </c>
      <c r="G76" s="11">
        <v>4319466954</v>
      </c>
      <c r="I76" s="11">
        <v>75736271</v>
      </c>
      <c r="K76" s="11">
        <v>5000</v>
      </c>
      <c r="M76" s="11">
        <v>4395203225</v>
      </c>
      <c r="O76" s="11">
        <v>4226783756</v>
      </c>
      <c r="Q76" s="11">
        <v>168419469</v>
      </c>
    </row>
    <row r="77" spans="1:17" s="18" customFormat="1" ht="18.75" x14ac:dyDescent="0.25">
      <c r="A77" s="18" t="s">
        <v>167</v>
      </c>
      <c r="C77" s="11">
        <v>56245</v>
      </c>
      <c r="E77" s="11">
        <v>49987118692</v>
      </c>
      <c r="G77" s="11">
        <v>48811811255</v>
      </c>
      <c r="I77" s="11">
        <v>1175307437</v>
      </c>
      <c r="K77" s="11">
        <v>56245</v>
      </c>
      <c r="M77" s="11">
        <v>49987118692</v>
      </c>
      <c r="O77" s="11">
        <v>47906430885</v>
      </c>
      <c r="Q77" s="11">
        <v>2080687807</v>
      </c>
    </row>
    <row r="78" spans="1:17" ht="19.5" thickBot="1" x14ac:dyDescent="0.5">
      <c r="A78" s="3" t="s">
        <v>12</v>
      </c>
      <c r="C78" s="3">
        <f>SUM(C4:C77)</f>
        <v>769836788</v>
      </c>
      <c r="E78" s="3">
        <f>SUM(E4:E77)</f>
        <v>5429148960902</v>
      </c>
      <c r="G78" s="3">
        <f>SUM(G4:G77)</f>
        <v>4350468128592</v>
      </c>
      <c r="I78" s="3">
        <f>SUM(I4:I77)</f>
        <v>1078680832312</v>
      </c>
      <c r="K78" s="3">
        <f>SUM(K4:K77)</f>
        <v>769836788</v>
      </c>
      <c r="M78" s="3">
        <f>SUM(M4:M77)</f>
        <v>5429148960902</v>
      </c>
      <c r="O78" s="3">
        <f>SUM(O4:O77)</f>
        <v>4649887442412</v>
      </c>
      <c r="Q78" s="3">
        <f>SUM(Q4:Q77)</f>
        <v>779261518500</v>
      </c>
    </row>
    <row r="79" spans="1:17" ht="19.5" thickTop="1" x14ac:dyDescent="0.45">
      <c r="C79" s="4"/>
      <c r="E79" s="4"/>
      <c r="G79" s="4"/>
      <c r="I79" s="4"/>
      <c r="K79" s="4"/>
      <c r="M79" s="4"/>
      <c r="O79" s="4"/>
      <c r="Q79" s="4"/>
    </row>
    <row r="80" spans="1:17" ht="18.75" x14ac:dyDescent="0.45">
      <c r="A80" s="49" t="s">
        <v>62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1"/>
    </row>
  </sheetData>
  <mergeCells count="4">
    <mergeCell ref="A80:Q80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1401/12/29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7"/>
  <sheetViews>
    <sheetView rightToLeft="1" view="pageLayout" zoomScale="85" zoomScaleNormal="100" zoomScalePageLayoutView="85" workbookViewId="0">
      <selection activeCell="M51" sqref="M51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4.28515625" style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1.425781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7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217</v>
      </c>
      <c r="L2" s="39"/>
      <c r="M2" s="39"/>
      <c r="N2" s="39"/>
      <c r="O2" s="39"/>
      <c r="P2" s="39"/>
      <c r="Q2" s="39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194</v>
      </c>
      <c r="K3" s="8" t="s">
        <v>4</v>
      </c>
      <c r="M3" s="8" t="s">
        <v>6</v>
      </c>
      <c r="O3" s="8" t="s">
        <v>61</v>
      </c>
      <c r="Q3" s="21" t="s">
        <v>194</v>
      </c>
    </row>
    <row r="4" spans="1:17" s="18" customFormat="1" ht="18.75" x14ac:dyDescent="0.25">
      <c r="A4" s="18" t="s">
        <v>122</v>
      </c>
      <c r="C4" s="11">
        <v>25024401</v>
      </c>
      <c r="E4" s="11">
        <v>33581932851</v>
      </c>
      <c r="G4" s="11">
        <v>42736118988</v>
      </c>
      <c r="I4" s="11">
        <v>-9154186137</v>
      </c>
      <c r="K4" s="11">
        <v>25024401</v>
      </c>
      <c r="M4" s="11">
        <v>33581932851</v>
      </c>
      <c r="O4" s="11">
        <v>42736118988</v>
      </c>
      <c r="Q4" s="11">
        <v>-9154186137</v>
      </c>
    </row>
    <row r="5" spans="1:17" s="18" customFormat="1" ht="18.75" x14ac:dyDescent="0.25">
      <c r="A5" s="18" t="s">
        <v>115</v>
      </c>
      <c r="C5" s="11">
        <v>11366972</v>
      </c>
      <c r="E5" s="11">
        <v>60454874207</v>
      </c>
      <c r="G5" s="11">
        <v>61834278697</v>
      </c>
      <c r="I5" s="11">
        <v>-1379404490</v>
      </c>
      <c r="K5" s="11">
        <v>11366973</v>
      </c>
      <c r="M5" s="11">
        <v>60454874208</v>
      </c>
      <c r="O5" s="11">
        <v>61834284138</v>
      </c>
      <c r="Q5" s="11">
        <v>-1379409930</v>
      </c>
    </row>
    <row r="6" spans="1:17" s="18" customFormat="1" ht="18.75" x14ac:dyDescent="0.25">
      <c r="A6" s="18" t="s">
        <v>123</v>
      </c>
      <c r="C6" s="11">
        <v>1650000</v>
      </c>
      <c r="E6" s="11">
        <v>9911416842</v>
      </c>
      <c r="G6" s="11">
        <v>7795787408</v>
      </c>
      <c r="I6" s="11">
        <v>2115629434</v>
      </c>
      <c r="K6" s="11">
        <v>1650000</v>
      </c>
      <c r="M6" s="11">
        <v>9911416842</v>
      </c>
      <c r="O6" s="11">
        <v>7795787408</v>
      </c>
      <c r="Q6" s="11">
        <v>2115629434</v>
      </c>
    </row>
    <row r="7" spans="1:17" s="18" customFormat="1" ht="18.75" x14ac:dyDescent="0.25">
      <c r="A7" s="18" t="s">
        <v>141</v>
      </c>
      <c r="C7" s="11">
        <v>501487</v>
      </c>
      <c r="E7" s="11">
        <v>28217835665</v>
      </c>
      <c r="G7" s="11">
        <v>31046776328</v>
      </c>
      <c r="I7" s="11">
        <v>-2828940663</v>
      </c>
      <c r="K7" s="11">
        <v>501487</v>
      </c>
      <c r="M7" s="11">
        <v>28217835665</v>
      </c>
      <c r="O7" s="11">
        <v>31046776328</v>
      </c>
      <c r="Q7" s="11">
        <v>-2828940663</v>
      </c>
    </row>
    <row r="8" spans="1:17" s="18" customFormat="1" ht="18.75" x14ac:dyDescent="0.25">
      <c r="A8" s="18" t="s">
        <v>165</v>
      </c>
      <c r="C8" s="11">
        <v>762664</v>
      </c>
      <c r="E8" s="11">
        <v>12372618796</v>
      </c>
      <c r="G8" s="11">
        <v>14972991450</v>
      </c>
      <c r="I8" s="11">
        <v>-2600372654</v>
      </c>
      <c r="K8" s="11">
        <v>817829</v>
      </c>
      <c r="M8" s="11">
        <v>13304689755</v>
      </c>
      <c r="O8" s="11">
        <v>16056017617</v>
      </c>
      <c r="Q8" s="11">
        <v>-2751327862</v>
      </c>
    </row>
    <row r="9" spans="1:17" s="18" customFormat="1" ht="18.75" x14ac:dyDescent="0.25">
      <c r="A9" s="18" t="s">
        <v>83</v>
      </c>
      <c r="C9" s="11">
        <v>26269</v>
      </c>
      <c r="E9" s="11">
        <v>373933862</v>
      </c>
      <c r="G9" s="11">
        <v>387251331</v>
      </c>
      <c r="I9" s="11">
        <v>-13317469</v>
      </c>
      <c r="K9" s="11">
        <v>26269</v>
      </c>
      <c r="M9" s="11">
        <v>373933862</v>
      </c>
      <c r="O9" s="11">
        <v>387251331</v>
      </c>
      <c r="Q9" s="11">
        <v>-13317469</v>
      </c>
    </row>
    <row r="10" spans="1:17" s="18" customFormat="1" ht="18.75" x14ac:dyDescent="0.25">
      <c r="A10" s="18" t="s">
        <v>201</v>
      </c>
      <c r="C10" s="11">
        <v>200000</v>
      </c>
      <c r="E10" s="11">
        <v>1673980231</v>
      </c>
      <c r="G10" s="11">
        <v>1535900708</v>
      </c>
      <c r="I10" s="11">
        <v>138079523</v>
      </c>
      <c r="K10" s="11">
        <v>200000</v>
      </c>
      <c r="M10" s="11">
        <v>1673980231</v>
      </c>
      <c r="O10" s="11">
        <v>1535900708</v>
      </c>
      <c r="Q10" s="11">
        <v>138079523</v>
      </c>
    </row>
    <row r="11" spans="1:17" s="18" customFormat="1" ht="18.75" x14ac:dyDescent="0.25">
      <c r="A11" s="18" t="s">
        <v>91</v>
      </c>
      <c r="C11" s="11">
        <v>1518001</v>
      </c>
      <c r="E11" s="11">
        <v>44496813077</v>
      </c>
      <c r="G11" s="11">
        <v>45570841661</v>
      </c>
      <c r="I11" s="11">
        <v>-1074028584</v>
      </c>
      <c r="K11" s="11">
        <v>1518001</v>
      </c>
      <c r="M11" s="11">
        <v>44496813077</v>
      </c>
      <c r="O11" s="11">
        <v>45570841661</v>
      </c>
      <c r="Q11" s="11">
        <v>-1074028584</v>
      </c>
    </row>
    <row r="12" spans="1:17" s="18" customFormat="1" ht="18.75" x14ac:dyDescent="0.25">
      <c r="A12" s="18" t="s">
        <v>187</v>
      </c>
      <c r="C12" s="11">
        <v>2362333</v>
      </c>
      <c r="E12" s="11">
        <v>20656200473</v>
      </c>
      <c r="G12" s="11">
        <v>20991983648</v>
      </c>
      <c r="I12" s="11">
        <v>-335783175</v>
      </c>
      <c r="K12" s="11">
        <v>2362333</v>
      </c>
      <c r="M12" s="11">
        <v>20656200473</v>
      </c>
      <c r="O12" s="11">
        <v>20991983648</v>
      </c>
      <c r="Q12" s="11">
        <v>-335783175</v>
      </c>
    </row>
    <row r="13" spans="1:17" s="18" customFormat="1" ht="18.75" x14ac:dyDescent="0.25">
      <c r="A13" s="18" t="s">
        <v>114</v>
      </c>
      <c r="C13" s="11">
        <v>2343312</v>
      </c>
      <c r="E13" s="11">
        <v>21634465224</v>
      </c>
      <c r="G13" s="11">
        <v>23969210031</v>
      </c>
      <c r="I13" s="11">
        <v>-2334744807</v>
      </c>
      <c r="K13" s="11">
        <v>2343312</v>
      </c>
      <c r="M13" s="11">
        <v>21634465224</v>
      </c>
      <c r="O13" s="11">
        <v>23969210031</v>
      </c>
      <c r="Q13" s="11">
        <v>-2334744807</v>
      </c>
    </row>
    <row r="14" spans="1:17" s="18" customFormat="1" ht="18.75" x14ac:dyDescent="0.25">
      <c r="A14" s="18" t="s">
        <v>173</v>
      </c>
      <c r="C14" s="11">
        <v>335913</v>
      </c>
      <c r="E14" s="11">
        <v>1025462766</v>
      </c>
      <c r="G14" s="11">
        <v>1041812662</v>
      </c>
      <c r="I14" s="11">
        <v>-16349896</v>
      </c>
      <c r="K14" s="11">
        <v>1493147</v>
      </c>
      <c r="M14" s="11">
        <v>4234214276</v>
      </c>
      <c r="O14" s="11">
        <v>4630899804</v>
      </c>
      <c r="Q14" s="11">
        <v>-396685528</v>
      </c>
    </row>
    <row r="15" spans="1:17" s="18" customFormat="1" ht="18.75" x14ac:dyDescent="0.25">
      <c r="A15" s="18" t="s">
        <v>205</v>
      </c>
      <c r="C15" s="11">
        <v>10000000</v>
      </c>
      <c r="E15" s="11">
        <v>9145000000</v>
      </c>
      <c r="G15" s="11">
        <v>6198403500</v>
      </c>
      <c r="I15" s="11">
        <v>2946596500</v>
      </c>
      <c r="K15" s="11">
        <v>10000000</v>
      </c>
      <c r="M15" s="11">
        <v>9145000000</v>
      </c>
      <c r="O15" s="11">
        <v>6198403500</v>
      </c>
      <c r="Q15" s="11">
        <v>2946596500</v>
      </c>
    </row>
    <row r="16" spans="1:17" s="18" customFormat="1" ht="18.75" x14ac:dyDescent="0.25">
      <c r="A16" s="18" t="s">
        <v>125</v>
      </c>
      <c r="C16" s="11">
        <v>1200000</v>
      </c>
      <c r="E16" s="11">
        <v>11402042586</v>
      </c>
      <c r="G16" s="11">
        <v>12513101395</v>
      </c>
      <c r="I16" s="11">
        <v>-1111058809</v>
      </c>
      <c r="K16" s="11">
        <v>3084292</v>
      </c>
      <c r="M16" s="11">
        <v>30094337487</v>
      </c>
      <c r="O16" s="11">
        <v>32161715298</v>
      </c>
      <c r="Q16" s="11">
        <v>-2067377811</v>
      </c>
    </row>
    <row r="17" spans="1:17" s="18" customFormat="1" ht="18.75" x14ac:dyDescent="0.25">
      <c r="A17" s="18" t="s">
        <v>214</v>
      </c>
      <c r="C17" s="11">
        <v>22560</v>
      </c>
      <c r="E17" s="11">
        <v>865640623</v>
      </c>
      <c r="G17" s="11">
        <v>951334820</v>
      </c>
      <c r="I17" s="11">
        <v>-85694197</v>
      </c>
      <c r="K17" s="11">
        <v>22560</v>
      </c>
      <c r="M17" s="11">
        <v>865640623</v>
      </c>
      <c r="O17" s="11">
        <v>951334820</v>
      </c>
      <c r="Q17" s="11">
        <v>-85694197</v>
      </c>
    </row>
    <row r="18" spans="1:17" s="18" customFormat="1" ht="18.75" x14ac:dyDescent="0.25">
      <c r="A18" s="18" t="s">
        <v>232</v>
      </c>
      <c r="C18" s="11">
        <v>2000000</v>
      </c>
      <c r="E18" s="11">
        <v>2267104489</v>
      </c>
      <c r="G18" s="11">
        <v>2381015009</v>
      </c>
      <c r="I18" s="11">
        <v>-113910520</v>
      </c>
      <c r="K18" s="11">
        <v>2000000</v>
      </c>
      <c r="M18" s="11">
        <v>2267104489</v>
      </c>
      <c r="O18" s="11">
        <v>2381015009</v>
      </c>
      <c r="Q18" s="11">
        <v>-113910520</v>
      </c>
    </row>
    <row r="19" spans="1:17" s="18" customFormat="1" ht="18.75" x14ac:dyDescent="0.25">
      <c r="A19" s="18" t="s">
        <v>231</v>
      </c>
      <c r="C19" s="11">
        <v>30000</v>
      </c>
      <c r="E19" s="11">
        <v>177275680</v>
      </c>
      <c r="G19" s="11">
        <v>186769432</v>
      </c>
      <c r="I19" s="11">
        <v>-9493752</v>
      </c>
      <c r="K19" s="11">
        <v>30000</v>
      </c>
      <c r="M19" s="11">
        <v>177275680</v>
      </c>
      <c r="O19" s="11">
        <v>186769432</v>
      </c>
      <c r="Q19" s="11">
        <v>-9493752</v>
      </c>
    </row>
    <row r="20" spans="1:17" s="18" customFormat="1" ht="18.75" x14ac:dyDescent="0.25">
      <c r="A20" s="18" t="s">
        <v>120</v>
      </c>
      <c r="C20" s="11">
        <v>5000000</v>
      </c>
      <c r="E20" s="11">
        <v>31270016749</v>
      </c>
      <c r="G20" s="11">
        <v>37972709999</v>
      </c>
      <c r="I20" s="11">
        <v>-6702693250</v>
      </c>
      <c r="K20" s="11">
        <v>6458653</v>
      </c>
      <c r="M20" s="11">
        <v>40476103472</v>
      </c>
      <c r="O20" s="11">
        <v>49050511471</v>
      </c>
      <c r="Q20" s="11">
        <v>-8574407999</v>
      </c>
    </row>
    <row r="21" spans="1:17" s="18" customFormat="1" ht="18.75" x14ac:dyDescent="0.25">
      <c r="A21" s="18" t="s">
        <v>118</v>
      </c>
      <c r="C21" s="11">
        <v>110000</v>
      </c>
      <c r="E21" s="11">
        <v>3058691870</v>
      </c>
      <c r="G21" s="11">
        <v>2771908427</v>
      </c>
      <c r="I21" s="11">
        <v>286783443</v>
      </c>
      <c r="K21" s="11">
        <v>110000</v>
      </c>
      <c r="M21" s="11">
        <v>3058691870</v>
      </c>
      <c r="O21" s="11">
        <v>2771908427</v>
      </c>
      <c r="Q21" s="11">
        <v>286783443</v>
      </c>
    </row>
    <row r="22" spans="1:17" s="18" customFormat="1" ht="18.75" x14ac:dyDescent="0.25">
      <c r="A22" s="18" t="s">
        <v>175</v>
      </c>
      <c r="C22" s="11">
        <v>11000000</v>
      </c>
      <c r="E22" s="11">
        <v>39714882341</v>
      </c>
      <c r="G22" s="11">
        <v>42907174230</v>
      </c>
      <c r="I22" s="11">
        <v>-3192291889</v>
      </c>
      <c r="K22" s="11">
        <v>13000000</v>
      </c>
      <c r="M22" s="11">
        <v>46915482407</v>
      </c>
      <c r="O22" s="11">
        <v>50708478600</v>
      </c>
      <c r="Q22" s="11">
        <v>-3792996193</v>
      </c>
    </row>
    <row r="23" spans="1:17" s="18" customFormat="1" ht="18.75" x14ac:dyDescent="0.25">
      <c r="A23" s="18" t="s">
        <v>88</v>
      </c>
      <c r="C23" s="11">
        <v>5669428</v>
      </c>
      <c r="E23" s="11">
        <v>56599960331</v>
      </c>
      <c r="G23" s="11">
        <v>44578346691</v>
      </c>
      <c r="I23" s="11">
        <v>12021613640</v>
      </c>
      <c r="K23" s="11">
        <v>5669428</v>
      </c>
      <c r="M23" s="11">
        <v>56599960331</v>
      </c>
      <c r="O23" s="11">
        <v>44578346691</v>
      </c>
      <c r="Q23" s="11">
        <v>12021613640</v>
      </c>
    </row>
    <row r="24" spans="1:17" s="18" customFormat="1" ht="18.75" x14ac:dyDescent="0.25">
      <c r="A24" s="18" t="s">
        <v>87</v>
      </c>
      <c r="C24" s="11">
        <v>2400000</v>
      </c>
      <c r="E24" s="11">
        <v>16366039306</v>
      </c>
      <c r="G24" s="11">
        <v>15220893607</v>
      </c>
      <c r="I24" s="11">
        <v>1145145699</v>
      </c>
      <c r="K24" s="11">
        <v>4100000</v>
      </c>
      <c r="M24" s="11">
        <v>26850284741</v>
      </c>
      <c r="O24" s="11">
        <v>26002359857</v>
      </c>
      <c r="Q24" s="11">
        <v>847924884</v>
      </c>
    </row>
    <row r="25" spans="1:17" s="18" customFormat="1" ht="18.75" x14ac:dyDescent="0.25">
      <c r="A25" s="18" t="s">
        <v>76</v>
      </c>
      <c r="C25" s="11">
        <v>1</v>
      </c>
      <c r="E25" s="11">
        <v>1</v>
      </c>
      <c r="G25" s="11">
        <v>2640</v>
      </c>
      <c r="I25" s="11">
        <v>-2639</v>
      </c>
      <c r="K25" s="11">
        <v>1</v>
      </c>
      <c r="M25" s="11">
        <v>1</v>
      </c>
      <c r="O25" s="11">
        <v>2640</v>
      </c>
      <c r="Q25" s="11">
        <v>-2639</v>
      </c>
    </row>
    <row r="26" spans="1:17" s="18" customFormat="1" ht="18.75" x14ac:dyDescent="0.25">
      <c r="A26" s="18" t="s">
        <v>80</v>
      </c>
      <c r="C26" s="11">
        <v>337968</v>
      </c>
      <c r="E26" s="11">
        <v>5147856533</v>
      </c>
      <c r="G26" s="11">
        <v>4501825017</v>
      </c>
      <c r="I26" s="11">
        <v>646031516</v>
      </c>
      <c r="K26" s="11">
        <v>1337968</v>
      </c>
      <c r="M26" s="11">
        <v>18198632393</v>
      </c>
      <c r="O26" s="11">
        <v>17822095043</v>
      </c>
      <c r="Q26" s="11">
        <v>376537350</v>
      </c>
    </row>
    <row r="27" spans="1:17" s="18" customFormat="1" ht="18.75" x14ac:dyDescent="0.25">
      <c r="A27" s="18" t="s">
        <v>186</v>
      </c>
      <c r="C27" s="11">
        <v>150000</v>
      </c>
      <c r="E27" s="11">
        <v>2896661759</v>
      </c>
      <c r="G27" s="11">
        <v>3231159502</v>
      </c>
      <c r="I27" s="11">
        <v>-334497743</v>
      </c>
      <c r="K27" s="11">
        <v>150000</v>
      </c>
      <c r="M27" s="11">
        <v>2896661759</v>
      </c>
      <c r="O27" s="11">
        <v>3231159502</v>
      </c>
      <c r="Q27" s="11">
        <v>-334497743</v>
      </c>
    </row>
    <row r="28" spans="1:17" s="18" customFormat="1" ht="18.75" x14ac:dyDescent="0.25">
      <c r="A28" s="18" t="s">
        <v>191</v>
      </c>
      <c r="C28" s="11">
        <v>100000</v>
      </c>
      <c r="E28" s="11">
        <v>2940399905</v>
      </c>
      <c r="G28" s="11">
        <v>2828072250</v>
      </c>
      <c r="I28" s="11">
        <v>112327655</v>
      </c>
      <c r="K28" s="11">
        <v>100000</v>
      </c>
      <c r="M28" s="11">
        <v>2940399905</v>
      </c>
      <c r="O28" s="11">
        <v>2828072250</v>
      </c>
      <c r="Q28" s="11">
        <v>112327655</v>
      </c>
    </row>
    <row r="29" spans="1:17" s="18" customFormat="1" ht="18.75" x14ac:dyDescent="0.25">
      <c r="A29" s="18" t="s">
        <v>203</v>
      </c>
      <c r="C29" s="11">
        <v>5607061</v>
      </c>
      <c r="E29" s="11">
        <v>16485377048</v>
      </c>
      <c r="G29" s="11">
        <v>17911477450</v>
      </c>
      <c r="I29" s="11">
        <v>-1426100402</v>
      </c>
      <c r="K29" s="11">
        <v>6938658</v>
      </c>
      <c r="M29" s="11">
        <v>20562660283</v>
      </c>
      <c r="O29" s="11">
        <v>22165197841</v>
      </c>
      <c r="Q29" s="11">
        <v>-1602537558</v>
      </c>
    </row>
    <row r="30" spans="1:17" s="18" customFormat="1" ht="18.75" x14ac:dyDescent="0.25">
      <c r="A30" s="18" t="s">
        <v>133</v>
      </c>
      <c r="C30" s="11">
        <v>1945878</v>
      </c>
      <c r="E30" s="11">
        <v>11929469905</v>
      </c>
      <c r="G30" s="11">
        <v>12785723105</v>
      </c>
      <c r="I30" s="11">
        <v>-856253200</v>
      </c>
      <c r="K30" s="11">
        <v>4100000</v>
      </c>
      <c r="M30" s="11">
        <v>24978462678</v>
      </c>
      <c r="O30" s="11">
        <v>26939748935</v>
      </c>
      <c r="Q30" s="11">
        <v>-1961286257</v>
      </c>
    </row>
    <row r="31" spans="1:17" s="18" customFormat="1" ht="18.75" x14ac:dyDescent="0.25">
      <c r="A31" s="18" t="s">
        <v>89</v>
      </c>
      <c r="C31" s="11">
        <v>100000</v>
      </c>
      <c r="E31" s="11">
        <v>726650550</v>
      </c>
      <c r="G31" s="11">
        <v>737585100</v>
      </c>
      <c r="I31" s="11">
        <v>-10934550</v>
      </c>
      <c r="K31" s="11">
        <v>123719</v>
      </c>
      <c r="M31" s="11">
        <v>901834142</v>
      </c>
      <c r="O31" s="11">
        <v>912532910</v>
      </c>
      <c r="Q31" s="11">
        <v>-10698768</v>
      </c>
    </row>
    <row r="32" spans="1:17" s="18" customFormat="1" ht="18.75" x14ac:dyDescent="0.25">
      <c r="A32" s="18" t="s">
        <v>124</v>
      </c>
      <c r="C32" s="11">
        <v>32164378</v>
      </c>
      <c r="E32" s="11">
        <v>66354851730</v>
      </c>
      <c r="G32" s="11">
        <v>78749498879</v>
      </c>
      <c r="I32" s="11">
        <v>-12394647149</v>
      </c>
      <c r="K32" s="11">
        <v>32164378</v>
      </c>
      <c r="M32" s="11">
        <v>66354851730</v>
      </c>
      <c r="O32" s="11">
        <v>78749498879</v>
      </c>
      <c r="Q32" s="11">
        <v>-12394647149</v>
      </c>
    </row>
    <row r="33" spans="1:17" s="18" customFormat="1" ht="18.75" x14ac:dyDescent="0.25">
      <c r="A33" s="18" t="s">
        <v>220</v>
      </c>
      <c r="C33" s="11">
        <v>26073</v>
      </c>
      <c r="E33" s="11">
        <v>426674251</v>
      </c>
      <c r="G33" s="11">
        <v>431981867</v>
      </c>
      <c r="I33" s="11">
        <v>-5307616</v>
      </c>
      <c r="K33" s="11">
        <v>26073</v>
      </c>
      <c r="M33" s="11">
        <v>426674251</v>
      </c>
      <c r="O33" s="11">
        <v>431981867</v>
      </c>
      <c r="Q33" s="11">
        <v>-5307616</v>
      </c>
    </row>
    <row r="34" spans="1:17" s="18" customFormat="1" ht="18.75" x14ac:dyDescent="0.25">
      <c r="A34" s="18" t="s">
        <v>211</v>
      </c>
      <c r="C34" s="11">
        <v>819894</v>
      </c>
      <c r="E34" s="11">
        <v>20542397761</v>
      </c>
      <c r="G34" s="11">
        <v>15127346050</v>
      </c>
      <c r="I34" s="11">
        <v>5415051711</v>
      </c>
      <c r="K34" s="11">
        <v>819894</v>
      </c>
      <c r="M34" s="11">
        <v>20542397761</v>
      </c>
      <c r="O34" s="11">
        <v>15127346050</v>
      </c>
      <c r="Q34" s="11">
        <v>5415051711</v>
      </c>
    </row>
    <row r="35" spans="1:17" s="18" customFormat="1" ht="18.75" x14ac:dyDescent="0.25">
      <c r="A35" s="18" t="s">
        <v>106</v>
      </c>
      <c r="C35" s="11">
        <v>39258</v>
      </c>
      <c r="E35" s="11">
        <v>6245857610</v>
      </c>
      <c r="G35" s="11">
        <v>5182807534</v>
      </c>
      <c r="I35" s="11">
        <v>1063050076</v>
      </c>
      <c r="K35" s="11">
        <v>39258</v>
      </c>
      <c r="M35" s="11">
        <v>6245857610</v>
      </c>
      <c r="O35" s="11">
        <v>5182807534</v>
      </c>
      <c r="Q35" s="11">
        <v>1063050076</v>
      </c>
    </row>
    <row r="36" spans="1:17" s="18" customFormat="1" ht="18.75" x14ac:dyDescent="0.25">
      <c r="A36" s="18" t="s">
        <v>200</v>
      </c>
      <c r="C36" s="11">
        <v>1800</v>
      </c>
      <c r="E36" s="11">
        <v>716599028</v>
      </c>
      <c r="G36" s="11">
        <v>569320343</v>
      </c>
      <c r="I36" s="11">
        <v>147278685</v>
      </c>
      <c r="K36" s="11">
        <v>1800</v>
      </c>
      <c r="M36" s="11">
        <v>716599028</v>
      </c>
      <c r="O36" s="11">
        <v>569320343</v>
      </c>
      <c r="Q36" s="11">
        <v>147278685</v>
      </c>
    </row>
    <row r="37" spans="1:17" s="18" customFormat="1" ht="18.75" x14ac:dyDescent="0.25">
      <c r="A37" s="18" t="s">
        <v>157</v>
      </c>
      <c r="C37" s="11">
        <v>35000</v>
      </c>
      <c r="E37" s="11">
        <v>30584173000</v>
      </c>
      <c r="G37" s="11">
        <v>23281353774</v>
      </c>
      <c r="I37" s="11">
        <v>7302819226</v>
      </c>
      <c r="K37" s="11">
        <v>75029</v>
      </c>
      <c r="M37" s="11">
        <v>61704783226</v>
      </c>
      <c r="O37" s="11">
        <v>49908509521</v>
      </c>
      <c r="Q37" s="11">
        <v>11796273705</v>
      </c>
    </row>
    <row r="38" spans="1:17" s="18" customFormat="1" ht="18.75" x14ac:dyDescent="0.25">
      <c r="A38" s="18" t="s">
        <v>144</v>
      </c>
      <c r="C38" s="11">
        <v>38010</v>
      </c>
      <c r="E38" s="11">
        <v>912101914</v>
      </c>
      <c r="G38" s="11">
        <v>992959325</v>
      </c>
      <c r="I38" s="11">
        <v>-80857411</v>
      </c>
      <c r="K38" s="11">
        <v>38010</v>
      </c>
      <c r="M38" s="11">
        <v>912101914</v>
      </c>
      <c r="O38" s="11">
        <v>992959325</v>
      </c>
      <c r="Q38" s="11">
        <v>-80857411</v>
      </c>
    </row>
    <row r="39" spans="1:17" s="18" customFormat="1" ht="18.75" x14ac:dyDescent="0.25">
      <c r="A39" s="18" t="s">
        <v>166</v>
      </c>
      <c r="C39" s="11">
        <v>11830000</v>
      </c>
      <c r="E39" s="11">
        <v>24507502713</v>
      </c>
      <c r="G39" s="11">
        <v>27282298680</v>
      </c>
      <c r="I39" s="11">
        <v>-2774795967</v>
      </c>
      <c r="K39" s="11">
        <v>11830000</v>
      </c>
      <c r="M39" s="11">
        <v>24507502713</v>
      </c>
      <c r="O39" s="11">
        <v>27282298680</v>
      </c>
      <c r="Q39" s="11">
        <v>-2774795967</v>
      </c>
    </row>
    <row r="40" spans="1:17" s="18" customFormat="1" ht="18.75" x14ac:dyDescent="0.25">
      <c r="A40" s="18" t="s">
        <v>202</v>
      </c>
      <c r="C40" s="11">
        <v>0</v>
      </c>
      <c r="E40" s="11">
        <v>0</v>
      </c>
      <c r="G40" s="11">
        <v>0</v>
      </c>
      <c r="I40" s="11">
        <v>0</v>
      </c>
      <c r="K40" s="11">
        <v>3700000</v>
      </c>
      <c r="M40" s="11">
        <v>15782168060</v>
      </c>
      <c r="O40" s="11">
        <v>17279173528</v>
      </c>
      <c r="Q40" s="11">
        <v>-1497005468</v>
      </c>
    </row>
    <row r="41" spans="1:17" s="18" customFormat="1" ht="18.75" x14ac:dyDescent="0.25">
      <c r="A41" s="18" t="s">
        <v>86</v>
      </c>
      <c r="C41" s="11">
        <v>0</v>
      </c>
      <c r="E41" s="11">
        <v>0</v>
      </c>
      <c r="G41" s="11">
        <v>0</v>
      </c>
      <c r="I41" s="11">
        <v>0</v>
      </c>
      <c r="K41" s="11">
        <v>20993850</v>
      </c>
      <c r="M41" s="11">
        <v>64757052507</v>
      </c>
      <c r="O41" s="11">
        <v>69034442247</v>
      </c>
      <c r="Q41" s="11">
        <v>-4277389740</v>
      </c>
    </row>
    <row r="42" spans="1:17" s="18" customFormat="1" ht="18.75" x14ac:dyDescent="0.25">
      <c r="A42" s="18" t="s">
        <v>182</v>
      </c>
      <c r="C42" s="11">
        <v>0</v>
      </c>
      <c r="E42" s="11">
        <v>0</v>
      </c>
      <c r="G42" s="11">
        <v>0</v>
      </c>
      <c r="I42" s="11">
        <v>0</v>
      </c>
      <c r="K42" s="11">
        <v>1369647</v>
      </c>
      <c r="M42" s="11">
        <v>15486875161</v>
      </c>
      <c r="O42" s="11">
        <v>16215436420</v>
      </c>
      <c r="Q42" s="11">
        <v>-728561259</v>
      </c>
    </row>
    <row r="43" spans="1:17" s="18" customFormat="1" ht="18.75" x14ac:dyDescent="0.25">
      <c r="A43" s="18" t="s">
        <v>185</v>
      </c>
      <c r="C43" s="11">
        <v>0</v>
      </c>
      <c r="E43" s="11">
        <v>0</v>
      </c>
      <c r="G43" s="11">
        <v>0</v>
      </c>
      <c r="I43" s="11">
        <v>0</v>
      </c>
      <c r="K43" s="11">
        <v>300000</v>
      </c>
      <c r="M43" s="11">
        <v>4315171082</v>
      </c>
      <c r="O43" s="11">
        <v>4121331293</v>
      </c>
      <c r="Q43" s="11">
        <v>193839789</v>
      </c>
    </row>
    <row r="44" spans="1:17" s="18" customFormat="1" ht="18.75" x14ac:dyDescent="0.25">
      <c r="A44" s="18" t="s">
        <v>212</v>
      </c>
      <c r="C44" s="11">
        <v>0</v>
      </c>
      <c r="E44" s="11">
        <v>0</v>
      </c>
      <c r="G44" s="11">
        <v>0</v>
      </c>
      <c r="I44" s="11">
        <v>0</v>
      </c>
      <c r="K44" s="11">
        <v>20000</v>
      </c>
      <c r="M44" s="11">
        <v>138172950</v>
      </c>
      <c r="O44" s="11">
        <v>126425254</v>
      </c>
      <c r="Q44" s="11">
        <v>11747696</v>
      </c>
    </row>
    <row r="45" spans="1:17" s="18" customFormat="1" ht="18.75" x14ac:dyDescent="0.25">
      <c r="A45" s="18" t="s">
        <v>151</v>
      </c>
      <c r="C45" s="11">
        <v>0</v>
      </c>
      <c r="E45" s="11">
        <v>0</v>
      </c>
      <c r="G45" s="11">
        <v>0</v>
      </c>
      <c r="I45" s="11">
        <v>0</v>
      </c>
      <c r="K45" s="11">
        <v>3625816</v>
      </c>
      <c r="M45" s="11">
        <v>45090700807</v>
      </c>
      <c r="O45" s="11">
        <v>47792254155</v>
      </c>
      <c r="Q45" s="11">
        <v>-2701553348</v>
      </c>
    </row>
    <row r="46" spans="1:17" s="18" customFormat="1" ht="18.75" x14ac:dyDescent="0.25">
      <c r="A46" s="18" t="s">
        <v>140</v>
      </c>
      <c r="C46" s="11">
        <v>0</v>
      </c>
      <c r="E46" s="11">
        <v>0</v>
      </c>
      <c r="G46" s="11">
        <v>0</v>
      </c>
      <c r="I46" s="11">
        <v>0</v>
      </c>
      <c r="K46" s="11">
        <v>504304</v>
      </c>
      <c r="M46" s="11">
        <v>40837995313</v>
      </c>
      <c r="O46" s="11">
        <v>38560256851</v>
      </c>
      <c r="Q46" s="11">
        <v>2277738462</v>
      </c>
    </row>
    <row r="47" spans="1:17" s="18" customFormat="1" ht="18.75" x14ac:dyDescent="0.25">
      <c r="A47" s="18" t="s">
        <v>192</v>
      </c>
      <c r="C47" s="11">
        <v>0</v>
      </c>
      <c r="E47" s="11">
        <v>0</v>
      </c>
      <c r="G47" s="11">
        <v>0</v>
      </c>
      <c r="I47" s="11">
        <v>0</v>
      </c>
      <c r="K47" s="11">
        <v>1700000</v>
      </c>
      <c r="M47" s="11">
        <v>33269754978</v>
      </c>
      <c r="O47" s="11">
        <v>33899093100</v>
      </c>
      <c r="Q47" s="11">
        <v>-629338122</v>
      </c>
    </row>
    <row r="48" spans="1:17" s="18" customFormat="1" ht="18.75" x14ac:dyDescent="0.25">
      <c r="A48" s="18" t="s">
        <v>181</v>
      </c>
      <c r="C48" s="11">
        <v>0</v>
      </c>
      <c r="E48" s="11">
        <v>0</v>
      </c>
      <c r="G48" s="11">
        <v>0</v>
      </c>
      <c r="I48" s="11">
        <v>0</v>
      </c>
      <c r="K48" s="11">
        <v>1295012</v>
      </c>
      <c r="M48" s="11">
        <v>16882132762</v>
      </c>
      <c r="O48" s="11">
        <v>17739086031</v>
      </c>
      <c r="Q48" s="11">
        <v>-856953269</v>
      </c>
    </row>
    <row r="49" spans="1:17" s="18" customFormat="1" ht="18.75" x14ac:dyDescent="0.25">
      <c r="A49" s="18" t="s">
        <v>78</v>
      </c>
      <c r="C49" s="11">
        <v>0</v>
      </c>
      <c r="E49" s="11">
        <v>0</v>
      </c>
      <c r="G49" s="11">
        <v>0</v>
      </c>
      <c r="I49" s="11">
        <v>0</v>
      </c>
      <c r="K49" s="11">
        <v>1848124</v>
      </c>
      <c r="M49" s="11">
        <v>62258162628</v>
      </c>
      <c r="O49" s="11">
        <v>62664424557</v>
      </c>
      <c r="Q49" s="11">
        <v>-406261929</v>
      </c>
    </row>
    <row r="50" spans="1:17" s="18" customFormat="1" ht="18.75" x14ac:dyDescent="0.25">
      <c r="A50" s="18" t="s">
        <v>215</v>
      </c>
      <c r="C50" s="11">
        <v>0</v>
      </c>
      <c r="E50" s="11">
        <v>0</v>
      </c>
      <c r="G50" s="11">
        <v>0</v>
      </c>
      <c r="I50" s="11">
        <v>0</v>
      </c>
      <c r="K50" s="11">
        <v>107794</v>
      </c>
      <c r="M50" s="11">
        <v>1255385505</v>
      </c>
      <c r="O50" s="11">
        <v>1258336011</v>
      </c>
      <c r="Q50" s="11">
        <v>-2950506</v>
      </c>
    </row>
    <row r="51" spans="1:17" s="18" customFormat="1" ht="18.75" x14ac:dyDescent="0.25">
      <c r="A51" s="18" t="s">
        <v>183</v>
      </c>
      <c r="C51" s="11">
        <v>0</v>
      </c>
      <c r="E51" s="11">
        <v>0</v>
      </c>
      <c r="G51" s="11">
        <v>0</v>
      </c>
      <c r="I51" s="11">
        <v>0</v>
      </c>
      <c r="K51" s="11">
        <v>10000000</v>
      </c>
      <c r="M51" s="11">
        <v>18972046625</v>
      </c>
      <c r="O51" s="11">
        <v>20914812000</v>
      </c>
      <c r="Q51" s="11">
        <v>-1942765375</v>
      </c>
    </row>
    <row r="52" spans="1:17" s="18" customFormat="1" ht="18.75" x14ac:dyDescent="0.25">
      <c r="A52" s="18" t="s">
        <v>139</v>
      </c>
      <c r="C52" s="11">
        <v>0</v>
      </c>
      <c r="E52" s="11">
        <v>0</v>
      </c>
      <c r="G52" s="11">
        <v>0</v>
      </c>
      <c r="I52" s="11">
        <v>0</v>
      </c>
      <c r="K52" s="11">
        <v>18600000</v>
      </c>
      <c r="M52" s="11">
        <v>45292504350</v>
      </c>
      <c r="O52" s="11">
        <v>46371239640</v>
      </c>
      <c r="Q52" s="11">
        <v>-1078735290</v>
      </c>
    </row>
    <row r="53" spans="1:17" s="18" customFormat="1" ht="18.75" x14ac:dyDescent="0.25">
      <c r="A53" s="18" t="s">
        <v>121</v>
      </c>
      <c r="C53" s="11">
        <v>0</v>
      </c>
      <c r="E53" s="11">
        <v>0</v>
      </c>
      <c r="G53" s="11">
        <v>0</v>
      </c>
      <c r="I53" s="11">
        <v>0</v>
      </c>
      <c r="K53" s="11">
        <v>1715401</v>
      </c>
      <c r="M53" s="11">
        <v>31261116732</v>
      </c>
      <c r="O53" s="11">
        <v>31938290385</v>
      </c>
      <c r="Q53" s="11">
        <v>-677173653</v>
      </c>
    </row>
    <row r="54" spans="1:17" s="18" customFormat="1" ht="18.75" x14ac:dyDescent="0.25">
      <c r="A54" s="18" t="s">
        <v>177</v>
      </c>
      <c r="C54" s="11">
        <v>10000</v>
      </c>
      <c r="E54" s="11">
        <v>10000000000</v>
      </c>
      <c r="G54" s="11">
        <v>9398296250</v>
      </c>
      <c r="I54" s="11">
        <v>601703750</v>
      </c>
      <c r="K54" s="11">
        <v>10000</v>
      </c>
      <c r="M54" s="11">
        <v>10000000000</v>
      </c>
      <c r="O54" s="11">
        <v>9398296250</v>
      </c>
      <c r="Q54" s="11">
        <v>601703750</v>
      </c>
    </row>
    <row r="55" spans="1:17" ht="19.5" thickBot="1" x14ac:dyDescent="0.5">
      <c r="A55" s="3" t="s">
        <v>12</v>
      </c>
      <c r="C55" s="14">
        <f>SUM(C4:C54)</f>
        <v>136728661</v>
      </c>
      <c r="E55" s="14">
        <f>SUM(E4:E54)</f>
        <v>605682761677</v>
      </c>
      <c r="G55" s="14">
        <f>SUM(G4:G54)</f>
        <v>620576317788</v>
      </c>
      <c r="I55" s="14">
        <f>SUM(I4:I54)</f>
        <v>-14893556111</v>
      </c>
      <c r="K55" s="14">
        <f>SUM(K4:K54)</f>
        <v>215313421</v>
      </c>
      <c r="M55" s="14">
        <f>SUM(M4:M54)</f>
        <v>1112478896418</v>
      </c>
      <c r="O55" s="3">
        <f>SUM(O4:O54)</f>
        <v>1141002343809</v>
      </c>
      <c r="Q55" s="14">
        <f>SUM(Q4:Q54)</f>
        <v>-28523447391</v>
      </c>
    </row>
    <row r="56" spans="1:17" ht="18.75" thickTop="1" x14ac:dyDescent="0.45">
      <c r="O56" s="25"/>
    </row>
    <row r="57" spans="1:17" ht="18.75" x14ac:dyDescent="0.45">
      <c r="A57" s="52" t="s">
        <v>62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53"/>
    </row>
  </sheetData>
  <mergeCells count="4">
    <mergeCell ref="A57:Q57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1401/12/29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6"/>
  <sheetViews>
    <sheetView rightToLeft="1" view="pageLayout" topLeftCell="A91" zoomScale="85" zoomScaleNormal="100" zoomScalePageLayoutView="85" workbookViewId="0">
      <selection activeCell="O10" sqref="O10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" style="12" bestFit="1" customWidth="1"/>
    <col min="4" max="4" width="1.42578125" style="12" customWidth="1"/>
    <col min="5" max="5" width="23" style="12" customWidth="1"/>
    <col min="6" max="6" width="1.42578125" style="12" customWidth="1"/>
    <col min="7" max="7" width="16.7109375" style="12" bestFit="1" customWidth="1"/>
    <col min="8" max="8" width="1.42578125" style="12" customWidth="1"/>
    <col min="9" max="9" width="21.85546875" style="12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8.140625" style="12" bestFit="1" customWidth="1"/>
    <col min="16" max="16" width="1.42578125" style="12" customWidth="1"/>
    <col min="17" max="17" width="17.710937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7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8" t="s">
        <v>51</v>
      </c>
      <c r="D2" s="55"/>
      <c r="E2" s="55"/>
      <c r="F2" s="55"/>
      <c r="G2" s="55"/>
      <c r="H2" s="55"/>
      <c r="I2" s="55"/>
      <c r="J2" s="55"/>
      <c r="K2" s="55"/>
      <c r="M2" s="38" t="s">
        <v>217</v>
      </c>
      <c r="N2" s="55"/>
      <c r="O2" s="55"/>
      <c r="P2" s="55"/>
      <c r="Q2" s="55"/>
      <c r="R2" s="55"/>
      <c r="S2" s="55"/>
      <c r="T2" s="55"/>
      <c r="U2" s="55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122</v>
      </c>
      <c r="C4" s="11">
        <v>0</v>
      </c>
      <c r="E4" s="11">
        <v>0</v>
      </c>
      <c r="G4" s="11">
        <v>-9154186137</v>
      </c>
      <c r="I4" s="11">
        <v>-9154186137</v>
      </c>
      <c r="K4" s="6">
        <v>-7.7999999999999996E-3</v>
      </c>
      <c r="M4" s="11">
        <v>0</v>
      </c>
      <c r="O4" s="11">
        <v>0</v>
      </c>
      <c r="Q4" s="11">
        <v>-9154186137</v>
      </c>
      <c r="S4" s="11">
        <v>-9154186137</v>
      </c>
      <c r="U4" s="6">
        <v>-1.1299999999999999E-2</v>
      </c>
    </row>
    <row r="5" spans="1:21" s="18" customFormat="1" ht="18.75" x14ac:dyDescent="0.25">
      <c r="A5" s="18" t="s">
        <v>115</v>
      </c>
      <c r="C5" s="11">
        <v>0</v>
      </c>
      <c r="E5" s="11">
        <v>0</v>
      </c>
      <c r="G5" s="11">
        <v>-1379404490</v>
      </c>
      <c r="I5" s="11">
        <v>-1379404490</v>
      </c>
      <c r="K5" s="6">
        <v>-1.1999999999999999E-3</v>
      </c>
      <c r="M5" s="11">
        <v>0</v>
      </c>
      <c r="O5" s="11">
        <v>0</v>
      </c>
      <c r="Q5" s="11">
        <v>-1379409930</v>
      </c>
      <c r="S5" s="11">
        <v>-1379409930</v>
      </c>
      <c r="U5" s="6">
        <v>-1.6999999999999999E-3</v>
      </c>
    </row>
    <row r="6" spans="1:21" s="18" customFormat="1" ht="18.75" x14ac:dyDescent="0.25">
      <c r="A6" s="18" t="s">
        <v>123</v>
      </c>
      <c r="C6" s="11">
        <v>0</v>
      </c>
      <c r="E6" s="11">
        <v>30054302080</v>
      </c>
      <c r="G6" s="11">
        <v>2115629434</v>
      </c>
      <c r="I6" s="11">
        <v>32169931514</v>
      </c>
      <c r="K6" s="6">
        <v>2.75E-2</v>
      </c>
      <c r="M6" s="11">
        <v>0</v>
      </c>
      <c r="O6" s="11">
        <v>30054302080</v>
      </c>
      <c r="Q6" s="11">
        <v>2115629434</v>
      </c>
      <c r="S6" s="11">
        <v>32169931514</v>
      </c>
      <c r="U6" s="6">
        <v>3.9600000000000003E-2</v>
      </c>
    </row>
    <row r="7" spans="1:21" s="18" customFormat="1" ht="18.75" x14ac:dyDescent="0.25">
      <c r="A7" s="18" t="s">
        <v>141</v>
      </c>
      <c r="C7" s="11">
        <v>0</v>
      </c>
      <c r="E7" s="11">
        <v>0</v>
      </c>
      <c r="G7" s="11">
        <v>-2828940663</v>
      </c>
      <c r="I7" s="11">
        <v>-2828940663</v>
      </c>
      <c r="K7" s="6">
        <v>-2.3999999999999998E-3</v>
      </c>
      <c r="M7" s="11">
        <v>0</v>
      </c>
      <c r="O7" s="11">
        <v>0</v>
      </c>
      <c r="Q7" s="11">
        <v>-2828940663</v>
      </c>
      <c r="S7" s="11">
        <v>-2828940663</v>
      </c>
      <c r="U7" s="6">
        <v>-3.5000000000000001E-3</v>
      </c>
    </row>
    <row r="8" spans="1:21" s="18" customFormat="1" ht="18.75" x14ac:dyDescent="0.25">
      <c r="A8" s="18" t="s">
        <v>165</v>
      </c>
      <c r="C8" s="11">
        <v>0</v>
      </c>
      <c r="E8" s="11">
        <v>10960780598</v>
      </c>
      <c r="G8" s="11">
        <v>-2600372654</v>
      </c>
      <c r="I8" s="11">
        <v>8360407944</v>
      </c>
      <c r="K8" s="6">
        <v>7.1000000000000004E-3</v>
      </c>
      <c r="M8" s="11">
        <v>0</v>
      </c>
      <c r="O8" s="11">
        <v>-1809171002</v>
      </c>
      <c r="Q8" s="11">
        <v>-2751327862</v>
      </c>
      <c r="S8" s="11">
        <v>-4560498864</v>
      </c>
      <c r="U8" s="6">
        <v>-5.5999999999999999E-3</v>
      </c>
    </row>
    <row r="9" spans="1:21" s="18" customFormat="1" ht="18.75" x14ac:dyDescent="0.25">
      <c r="A9" s="18" t="s">
        <v>83</v>
      </c>
      <c r="C9" s="11">
        <v>0</v>
      </c>
      <c r="E9" s="11">
        <v>22284660792</v>
      </c>
      <c r="G9" s="11">
        <v>-13317469</v>
      </c>
      <c r="I9" s="11">
        <v>22271343323</v>
      </c>
      <c r="K9" s="6">
        <v>1.9E-2</v>
      </c>
      <c r="M9" s="11">
        <v>0</v>
      </c>
      <c r="O9" s="11">
        <v>17159291099</v>
      </c>
      <c r="Q9" s="11">
        <v>-13317469</v>
      </c>
      <c r="S9" s="11">
        <v>17145973630</v>
      </c>
      <c r="U9" s="6">
        <v>2.1100000000000001E-2</v>
      </c>
    </row>
    <row r="10" spans="1:21" s="18" customFormat="1" ht="18.75" x14ac:dyDescent="0.25">
      <c r="A10" s="18" t="s">
        <v>201</v>
      </c>
      <c r="C10" s="11">
        <v>0</v>
      </c>
      <c r="E10" s="11">
        <v>30884729933</v>
      </c>
      <c r="G10" s="11">
        <v>138079523</v>
      </c>
      <c r="I10" s="11">
        <v>31022809456</v>
      </c>
      <c r="K10" s="6">
        <v>2.6499999999999999E-2</v>
      </c>
      <c r="M10" s="11">
        <v>0</v>
      </c>
      <c r="O10" s="11">
        <v>32721768405</v>
      </c>
      <c r="Q10" s="11">
        <v>138079523</v>
      </c>
      <c r="S10" s="11">
        <v>32859847928</v>
      </c>
      <c r="U10" s="6">
        <v>4.0399999999999998E-2</v>
      </c>
    </row>
    <row r="11" spans="1:21" s="18" customFormat="1" ht="18.75" x14ac:dyDescent="0.25">
      <c r="A11" s="18" t="s">
        <v>91</v>
      </c>
      <c r="C11" s="11">
        <v>0</v>
      </c>
      <c r="E11" s="11">
        <v>16342694837</v>
      </c>
      <c r="G11" s="11">
        <v>-1074028584</v>
      </c>
      <c r="I11" s="11">
        <v>15268666253</v>
      </c>
      <c r="K11" s="6">
        <v>1.2999999999999999E-2</v>
      </c>
      <c r="M11" s="11">
        <v>0</v>
      </c>
      <c r="O11" s="11">
        <v>-190344762</v>
      </c>
      <c r="Q11" s="11">
        <v>-1074028584</v>
      </c>
      <c r="S11" s="11">
        <v>-1264373346</v>
      </c>
      <c r="U11" s="6">
        <v>-1.6000000000000001E-3</v>
      </c>
    </row>
    <row r="12" spans="1:21" s="18" customFormat="1" ht="18.75" x14ac:dyDescent="0.25">
      <c r="A12" s="18" t="s">
        <v>187</v>
      </c>
      <c r="C12" s="11">
        <v>0</v>
      </c>
      <c r="E12" s="11">
        <v>0</v>
      </c>
      <c r="G12" s="11">
        <v>-335783175</v>
      </c>
      <c r="I12" s="11">
        <v>-335783175</v>
      </c>
      <c r="K12" s="6">
        <v>-2.9999999999999997E-4</v>
      </c>
      <c r="M12" s="11">
        <v>0</v>
      </c>
      <c r="O12" s="11">
        <v>0</v>
      </c>
      <c r="Q12" s="11">
        <v>-335783175</v>
      </c>
      <c r="S12" s="11">
        <v>-335783175</v>
      </c>
      <c r="U12" s="6">
        <v>-4.0000000000000002E-4</v>
      </c>
    </row>
    <row r="13" spans="1:21" s="18" customFormat="1" ht="18.75" x14ac:dyDescent="0.25">
      <c r="A13" s="18" t="s">
        <v>114</v>
      </c>
      <c r="C13" s="11">
        <v>0</v>
      </c>
      <c r="E13" s="11">
        <v>0</v>
      </c>
      <c r="G13" s="11">
        <v>-2334744807</v>
      </c>
      <c r="I13" s="11">
        <v>-2334744807</v>
      </c>
      <c r="K13" s="6">
        <v>-2E-3</v>
      </c>
      <c r="M13" s="11">
        <v>0</v>
      </c>
      <c r="O13" s="11">
        <v>0</v>
      </c>
      <c r="Q13" s="11">
        <v>-2334744807</v>
      </c>
      <c r="S13" s="11">
        <v>-2334744807</v>
      </c>
      <c r="U13" s="6">
        <v>-2.8999999999999998E-3</v>
      </c>
    </row>
    <row r="14" spans="1:21" s="18" customFormat="1" ht="18.75" x14ac:dyDescent="0.25">
      <c r="A14" s="18" t="s">
        <v>173</v>
      </c>
      <c r="C14" s="11">
        <v>1731116070</v>
      </c>
      <c r="E14" s="11">
        <v>9352434189</v>
      </c>
      <c r="G14" s="11">
        <v>-16349896</v>
      </c>
      <c r="I14" s="11">
        <v>11067200363</v>
      </c>
      <c r="K14" s="6">
        <v>9.4999999999999998E-3</v>
      </c>
      <c r="M14" s="11">
        <v>1731116070</v>
      </c>
      <c r="O14" s="11">
        <v>5286592310</v>
      </c>
      <c r="Q14" s="11">
        <v>-396685528</v>
      </c>
      <c r="S14" s="11">
        <v>6621022852</v>
      </c>
      <c r="U14" s="6">
        <v>8.0999999999999996E-3</v>
      </c>
    </row>
    <row r="15" spans="1:21" s="18" customFormat="1" ht="18.75" x14ac:dyDescent="0.25">
      <c r="A15" s="18" t="s">
        <v>205</v>
      </c>
      <c r="C15" s="11">
        <v>0</v>
      </c>
      <c r="E15" s="11">
        <v>0</v>
      </c>
      <c r="G15" s="11">
        <v>2946596500</v>
      </c>
      <c r="I15" s="11">
        <v>2946596500</v>
      </c>
      <c r="K15" s="6">
        <v>2.5000000000000001E-3</v>
      </c>
      <c r="M15" s="11">
        <v>0</v>
      </c>
      <c r="O15" s="11">
        <v>0</v>
      </c>
      <c r="Q15" s="11">
        <v>2946596500</v>
      </c>
      <c r="S15" s="11">
        <v>2946596500</v>
      </c>
      <c r="U15" s="6">
        <v>3.5999999999999999E-3</v>
      </c>
    </row>
    <row r="16" spans="1:21" s="18" customFormat="1" ht="18.75" x14ac:dyDescent="0.25">
      <c r="A16" s="18" t="s">
        <v>125</v>
      </c>
      <c r="C16" s="11">
        <v>0</v>
      </c>
      <c r="E16" s="11">
        <v>18047971795</v>
      </c>
      <c r="G16" s="11">
        <v>-1111058809</v>
      </c>
      <c r="I16" s="11">
        <v>16936912986</v>
      </c>
      <c r="K16" s="6">
        <v>1.4500000000000001E-2</v>
      </c>
      <c r="M16" s="11">
        <v>0</v>
      </c>
      <c r="O16" s="11">
        <v>4592510846</v>
      </c>
      <c r="Q16" s="11">
        <v>-2067377811</v>
      </c>
      <c r="S16" s="11">
        <v>2525133035</v>
      </c>
      <c r="U16" s="6">
        <v>3.0999999999999999E-3</v>
      </c>
    </row>
    <row r="17" spans="1:21" s="18" customFormat="1" ht="18.75" x14ac:dyDescent="0.25">
      <c r="A17" s="18" t="s">
        <v>214</v>
      </c>
      <c r="C17" s="11">
        <v>0</v>
      </c>
      <c r="E17" s="11">
        <v>-607437370</v>
      </c>
      <c r="G17" s="11">
        <v>-85694197</v>
      </c>
      <c r="I17" s="11">
        <v>-693131567</v>
      </c>
      <c r="K17" s="6">
        <v>-5.9999999999999995E-4</v>
      </c>
      <c r="M17" s="11">
        <v>0</v>
      </c>
      <c r="O17" s="11">
        <v>-1001529848</v>
      </c>
      <c r="Q17" s="11">
        <v>-85694197</v>
      </c>
      <c r="S17" s="11">
        <v>-1087224045</v>
      </c>
      <c r="U17" s="6">
        <v>-1.2999999999999999E-3</v>
      </c>
    </row>
    <row r="18" spans="1:21" s="18" customFormat="1" ht="18.75" x14ac:dyDescent="0.25">
      <c r="A18" s="18" t="s">
        <v>232</v>
      </c>
      <c r="C18" s="11">
        <v>0</v>
      </c>
      <c r="E18" s="11">
        <v>0</v>
      </c>
      <c r="G18" s="11">
        <v>-113910520</v>
      </c>
      <c r="I18" s="11">
        <v>-113910520</v>
      </c>
      <c r="K18" s="6">
        <v>-1E-4</v>
      </c>
      <c r="M18" s="11">
        <v>0</v>
      </c>
      <c r="O18" s="11">
        <v>0</v>
      </c>
      <c r="Q18" s="11">
        <v>-113910520</v>
      </c>
      <c r="S18" s="11">
        <v>-113910520</v>
      </c>
      <c r="U18" s="6">
        <v>-1E-4</v>
      </c>
    </row>
    <row r="19" spans="1:21" s="18" customFormat="1" ht="18.75" x14ac:dyDescent="0.25">
      <c r="A19" s="18" t="s">
        <v>231</v>
      </c>
      <c r="C19" s="11">
        <v>0</v>
      </c>
      <c r="E19" s="11">
        <v>0</v>
      </c>
      <c r="G19" s="11">
        <v>-9493752</v>
      </c>
      <c r="I19" s="11">
        <v>-9493752</v>
      </c>
      <c r="K19" s="6">
        <v>0</v>
      </c>
      <c r="M19" s="11">
        <v>0</v>
      </c>
      <c r="O19" s="11">
        <v>0</v>
      </c>
      <c r="Q19" s="11">
        <v>-9493752</v>
      </c>
      <c r="S19" s="11">
        <v>-9493752</v>
      </c>
      <c r="U19" s="6">
        <v>0</v>
      </c>
    </row>
    <row r="20" spans="1:21" s="18" customFormat="1" ht="18.75" x14ac:dyDescent="0.25">
      <c r="A20" s="18" t="s">
        <v>120</v>
      </c>
      <c r="C20" s="11">
        <v>0</v>
      </c>
      <c r="E20" s="11">
        <v>0</v>
      </c>
      <c r="G20" s="11">
        <v>-6702693250</v>
      </c>
      <c r="I20" s="11">
        <v>-6702693250</v>
      </c>
      <c r="K20" s="6">
        <v>-5.7000000000000002E-3</v>
      </c>
      <c r="M20" s="11">
        <v>0</v>
      </c>
      <c r="O20" s="11">
        <v>0</v>
      </c>
      <c r="Q20" s="11">
        <v>-8574407999</v>
      </c>
      <c r="S20" s="11">
        <v>-8574407999</v>
      </c>
      <c r="U20" s="6">
        <v>-1.0500000000000001E-2</v>
      </c>
    </row>
    <row r="21" spans="1:21" s="18" customFormat="1" ht="18.75" x14ac:dyDescent="0.25">
      <c r="A21" s="18" t="s">
        <v>118</v>
      </c>
      <c r="C21" s="11">
        <v>0</v>
      </c>
      <c r="E21" s="11">
        <v>10846430045</v>
      </c>
      <c r="G21" s="11">
        <v>286783443</v>
      </c>
      <c r="I21" s="11">
        <v>11133213488</v>
      </c>
      <c r="K21" s="6">
        <v>9.4999999999999998E-3</v>
      </c>
      <c r="M21" s="11">
        <v>0</v>
      </c>
      <c r="O21" s="11">
        <v>8876791064</v>
      </c>
      <c r="Q21" s="11">
        <v>286783443</v>
      </c>
      <c r="S21" s="11">
        <v>9163574507</v>
      </c>
      <c r="U21" s="6">
        <v>1.1299999999999999E-2</v>
      </c>
    </row>
    <row r="22" spans="1:21" s="18" customFormat="1" ht="18.75" x14ac:dyDescent="0.25">
      <c r="A22" s="18" t="s">
        <v>175</v>
      </c>
      <c r="C22" s="11">
        <v>0</v>
      </c>
      <c r="E22" s="11">
        <v>0</v>
      </c>
      <c r="G22" s="11">
        <v>-3192291889</v>
      </c>
      <c r="I22" s="11">
        <v>-3192291889</v>
      </c>
      <c r="K22" s="6">
        <v>-2.7000000000000001E-3</v>
      </c>
      <c r="M22" s="11">
        <v>0</v>
      </c>
      <c r="O22" s="11">
        <v>0</v>
      </c>
      <c r="Q22" s="11">
        <v>-3792996193</v>
      </c>
      <c r="S22" s="11">
        <v>-3792996193</v>
      </c>
      <c r="U22" s="6">
        <v>-4.7000000000000002E-3</v>
      </c>
    </row>
    <row r="23" spans="1:21" s="18" customFormat="1" ht="18.75" x14ac:dyDescent="0.25">
      <c r="A23" s="18" t="s">
        <v>88</v>
      </c>
      <c r="C23" s="11">
        <v>0</v>
      </c>
      <c r="E23" s="11">
        <v>94479164637</v>
      </c>
      <c r="G23" s="11">
        <v>12021613640</v>
      </c>
      <c r="I23" s="11">
        <v>106500778277</v>
      </c>
      <c r="K23" s="6">
        <v>9.0999999999999998E-2</v>
      </c>
      <c r="M23" s="11">
        <v>0</v>
      </c>
      <c r="O23" s="11">
        <v>126183712956</v>
      </c>
      <c r="Q23" s="11">
        <v>12021613640</v>
      </c>
      <c r="S23" s="11">
        <v>138205326596</v>
      </c>
      <c r="U23" s="6">
        <v>0.17</v>
      </c>
    </row>
    <row r="24" spans="1:21" s="18" customFormat="1" ht="18.75" x14ac:dyDescent="0.25">
      <c r="A24" s="18" t="s">
        <v>87</v>
      </c>
      <c r="C24" s="11">
        <v>0</v>
      </c>
      <c r="E24" s="11">
        <v>53957545247</v>
      </c>
      <c r="G24" s="11">
        <v>1145145699</v>
      </c>
      <c r="I24" s="11">
        <v>55102690946</v>
      </c>
      <c r="K24" s="6">
        <v>4.7100000000000003E-2</v>
      </c>
      <c r="M24" s="11">
        <v>0</v>
      </c>
      <c r="O24" s="11">
        <v>58050070498</v>
      </c>
      <c r="Q24" s="11">
        <v>847924884</v>
      </c>
      <c r="S24" s="11">
        <v>58897995382</v>
      </c>
      <c r="U24" s="6">
        <v>7.2499999999999995E-2</v>
      </c>
    </row>
    <row r="25" spans="1:21" s="18" customFormat="1" ht="18.75" x14ac:dyDescent="0.25">
      <c r="A25" s="18" t="s">
        <v>76</v>
      </c>
      <c r="C25" s="11">
        <v>0</v>
      </c>
      <c r="E25" s="11">
        <v>27332136654</v>
      </c>
      <c r="G25" s="11">
        <v>-2639</v>
      </c>
      <c r="I25" s="11">
        <v>27332134015</v>
      </c>
      <c r="K25" s="6">
        <v>2.3300000000000001E-2</v>
      </c>
      <c r="M25" s="11">
        <v>0</v>
      </c>
      <c r="O25" s="11">
        <v>24633290273</v>
      </c>
      <c r="Q25" s="11">
        <v>-2639</v>
      </c>
      <c r="S25" s="11">
        <v>24633287634</v>
      </c>
      <c r="U25" s="6">
        <v>3.0300000000000001E-2</v>
      </c>
    </row>
    <row r="26" spans="1:21" s="18" customFormat="1" ht="18.75" x14ac:dyDescent="0.25">
      <c r="A26" s="18" t="s">
        <v>80</v>
      </c>
      <c r="C26" s="11">
        <v>0</v>
      </c>
      <c r="E26" s="11">
        <v>59602986710</v>
      </c>
      <c r="G26" s="11">
        <v>646031516</v>
      </c>
      <c r="I26" s="11">
        <v>60249018226</v>
      </c>
      <c r="K26" s="6">
        <v>5.1499999999999997E-2</v>
      </c>
      <c r="M26" s="11">
        <v>0</v>
      </c>
      <c r="O26" s="11">
        <v>44611606518</v>
      </c>
      <c r="Q26" s="11">
        <v>376537350</v>
      </c>
      <c r="S26" s="11">
        <v>44988143868</v>
      </c>
      <c r="U26" s="6">
        <v>5.5300000000000002E-2</v>
      </c>
    </row>
    <row r="27" spans="1:21" s="18" customFormat="1" ht="18.75" x14ac:dyDescent="0.25">
      <c r="A27" s="18" t="s">
        <v>186</v>
      </c>
      <c r="C27" s="11">
        <v>0</v>
      </c>
      <c r="E27" s="11">
        <v>2664551002</v>
      </c>
      <c r="G27" s="11">
        <v>-334497743</v>
      </c>
      <c r="I27" s="11">
        <v>2330053259</v>
      </c>
      <c r="K27" s="6">
        <v>2E-3</v>
      </c>
      <c r="M27" s="11">
        <v>0</v>
      </c>
      <c r="O27" s="11">
        <v>-951305873</v>
      </c>
      <c r="Q27" s="11">
        <v>-334497743</v>
      </c>
      <c r="S27" s="11">
        <v>-1285803616</v>
      </c>
      <c r="U27" s="6">
        <v>-1.6000000000000001E-3</v>
      </c>
    </row>
    <row r="28" spans="1:21" s="18" customFormat="1" ht="18.75" x14ac:dyDescent="0.25">
      <c r="A28" s="18" t="s">
        <v>191</v>
      </c>
      <c r="C28" s="11">
        <v>0</v>
      </c>
      <c r="E28" s="11">
        <v>15634021973</v>
      </c>
      <c r="G28" s="11">
        <v>112327655</v>
      </c>
      <c r="I28" s="11">
        <v>15746349628</v>
      </c>
      <c r="K28" s="6">
        <v>1.34E-2</v>
      </c>
      <c r="M28" s="11">
        <v>0</v>
      </c>
      <c r="O28" s="11">
        <v>13374026156</v>
      </c>
      <c r="Q28" s="11">
        <v>112327655</v>
      </c>
      <c r="S28" s="11">
        <v>13486353811</v>
      </c>
      <c r="U28" s="6">
        <v>1.66E-2</v>
      </c>
    </row>
    <row r="29" spans="1:21" s="18" customFormat="1" ht="18.75" x14ac:dyDescent="0.25">
      <c r="A29" s="18" t="s">
        <v>203</v>
      </c>
      <c r="C29" s="11">
        <v>0</v>
      </c>
      <c r="E29" s="11">
        <v>1550174625</v>
      </c>
      <c r="G29" s="11">
        <v>-1426100402</v>
      </c>
      <c r="I29" s="11">
        <v>124074223</v>
      </c>
      <c r="K29" s="6">
        <v>1E-4</v>
      </c>
      <c r="M29" s="11">
        <v>0</v>
      </c>
      <c r="O29" s="11">
        <v>68901365</v>
      </c>
      <c r="Q29" s="11">
        <v>-1602537558</v>
      </c>
      <c r="S29" s="11">
        <v>-1533636193</v>
      </c>
      <c r="U29" s="6">
        <v>-1.9E-3</v>
      </c>
    </row>
    <row r="30" spans="1:21" s="18" customFormat="1" ht="18.75" x14ac:dyDescent="0.25">
      <c r="A30" s="18" t="s">
        <v>133</v>
      </c>
      <c r="C30" s="11">
        <v>0</v>
      </c>
      <c r="E30" s="11">
        <v>7072943501</v>
      </c>
      <c r="G30" s="11">
        <v>-856253200</v>
      </c>
      <c r="I30" s="11">
        <v>6216690301</v>
      </c>
      <c r="K30" s="6">
        <v>5.3E-3</v>
      </c>
      <c r="M30" s="11">
        <v>0</v>
      </c>
      <c r="O30" s="11">
        <v>2581547735</v>
      </c>
      <c r="Q30" s="11">
        <v>-1961286257</v>
      </c>
      <c r="S30" s="11">
        <v>620261478</v>
      </c>
      <c r="U30" s="6">
        <v>8.0000000000000004E-4</v>
      </c>
    </row>
    <row r="31" spans="1:21" s="18" customFormat="1" ht="18.75" x14ac:dyDescent="0.25">
      <c r="A31" s="18" t="s">
        <v>89</v>
      </c>
      <c r="C31" s="11">
        <v>0</v>
      </c>
      <c r="E31" s="11">
        <v>2967239250</v>
      </c>
      <c r="G31" s="11">
        <v>-10934550</v>
      </c>
      <c r="I31" s="11">
        <v>2956304700</v>
      </c>
      <c r="K31" s="6">
        <v>2.5000000000000001E-3</v>
      </c>
      <c r="M31" s="11">
        <v>0</v>
      </c>
      <c r="O31" s="11">
        <v>-5346994949</v>
      </c>
      <c r="Q31" s="11">
        <v>-10698768</v>
      </c>
      <c r="S31" s="11">
        <v>-5357693717</v>
      </c>
      <c r="U31" s="6">
        <v>-6.6E-3</v>
      </c>
    </row>
    <row r="32" spans="1:21" s="18" customFormat="1" ht="18.75" x14ac:dyDescent="0.25">
      <c r="A32" s="18" t="s">
        <v>124</v>
      </c>
      <c r="C32" s="11">
        <v>0</v>
      </c>
      <c r="E32" s="11">
        <v>0</v>
      </c>
      <c r="G32" s="11">
        <v>-12394647149</v>
      </c>
      <c r="I32" s="11">
        <v>-12394647149</v>
      </c>
      <c r="K32" s="6">
        <v>-1.06E-2</v>
      </c>
      <c r="M32" s="11">
        <v>0</v>
      </c>
      <c r="O32" s="11">
        <v>0</v>
      </c>
      <c r="Q32" s="11">
        <v>-12394647149</v>
      </c>
      <c r="S32" s="11">
        <v>-12394647149</v>
      </c>
      <c r="U32" s="6">
        <v>-1.52E-2</v>
      </c>
    </row>
    <row r="33" spans="1:21" s="18" customFormat="1" ht="18.75" x14ac:dyDescent="0.25">
      <c r="A33" s="18" t="s">
        <v>220</v>
      </c>
      <c r="C33" s="11">
        <v>0</v>
      </c>
      <c r="E33" s="11">
        <v>2203690615</v>
      </c>
      <c r="G33" s="11">
        <v>-5307616</v>
      </c>
      <c r="I33" s="11">
        <v>2198382999</v>
      </c>
      <c r="K33" s="6">
        <v>1.9E-3</v>
      </c>
      <c r="M33" s="11">
        <v>0</v>
      </c>
      <c r="O33" s="11">
        <v>2203690615</v>
      </c>
      <c r="Q33" s="11">
        <v>-5307616</v>
      </c>
      <c r="S33" s="11">
        <v>2198382999</v>
      </c>
      <c r="U33" s="6">
        <v>2.7000000000000001E-3</v>
      </c>
    </row>
    <row r="34" spans="1:21" s="18" customFormat="1" ht="18.75" x14ac:dyDescent="0.25">
      <c r="A34" s="18" t="s">
        <v>211</v>
      </c>
      <c r="C34" s="11">
        <v>11600002900</v>
      </c>
      <c r="E34" s="11">
        <v>32077750316</v>
      </c>
      <c r="G34" s="11">
        <v>5415051711</v>
      </c>
      <c r="I34" s="11">
        <v>49092804927</v>
      </c>
      <c r="K34" s="6">
        <v>4.19E-2</v>
      </c>
      <c r="M34" s="11">
        <v>11600002900</v>
      </c>
      <c r="O34" s="11">
        <v>26995204620</v>
      </c>
      <c r="Q34" s="11">
        <v>5415051711</v>
      </c>
      <c r="S34" s="11">
        <v>44010259231</v>
      </c>
      <c r="U34" s="6">
        <v>5.4100000000000002E-2</v>
      </c>
    </row>
    <row r="35" spans="1:21" s="18" customFormat="1" ht="18.75" x14ac:dyDescent="0.25">
      <c r="A35" s="18" t="s">
        <v>106</v>
      </c>
      <c r="C35" s="11">
        <v>0</v>
      </c>
      <c r="E35" s="11">
        <v>29165419943</v>
      </c>
      <c r="G35" s="11">
        <v>1063050076</v>
      </c>
      <c r="I35" s="11">
        <v>30228470019</v>
      </c>
      <c r="K35" s="6">
        <v>2.58E-2</v>
      </c>
      <c r="M35" s="11">
        <v>0</v>
      </c>
      <c r="O35" s="11">
        <v>32686244651</v>
      </c>
      <c r="Q35" s="11">
        <v>1063050076</v>
      </c>
      <c r="S35" s="11">
        <v>33749294727</v>
      </c>
      <c r="U35" s="6">
        <v>4.1500000000000002E-2</v>
      </c>
    </row>
    <row r="36" spans="1:21" s="18" customFormat="1" ht="18.75" x14ac:dyDescent="0.25">
      <c r="A36" s="18" t="s">
        <v>200</v>
      </c>
      <c r="C36" s="11">
        <v>0</v>
      </c>
      <c r="E36" s="11">
        <v>315548381</v>
      </c>
      <c r="G36" s="11">
        <v>147278685</v>
      </c>
      <c r="I36" s="11">
        <v>462827066</v>
      </c>
      <c r="K36" s="6">
        <v>4.0000000000000002E-4</v>
      </c>
      <c r="M36" s="11">
        <v>0</v>
      </c>
      <c r="O36" s="11">
        <v>5180239016</v>
      </c>
      <c r="Q36" s="11">
        <v>147278685</v>
      </c>
      <c r="S36" s="11">
        <v>5327517701</v>
      </c>
      <c r="U36" s="6">
        <v>6.6E-3</v>
      </c>
    </row>
    <row r="37" spans="1:21" s="18" customFormat="1" ht="18.75" x14ac:dyDescent="0.25">
      <c r="A37" s="18" t="s">
        <v>157</v>
      </c>
      <c r="C37" s="11">
        <v>0</v>
      </c>
      <c r="E37" s="11">
        <v>-8522530438</v>
      </c>
      <c r="G37" s="11">
        <v>7302819226</v>
      </c>
      <c r="I37" s="11">
        <v>-1219711212</v>
      </c>
      <c r="K37" s="6">
        <v>-1E-3</v>
      </c>
      <c r="M37" s="11">
        <v>0</v>
      </c>
      <c r="O37" s="11">
        <v>8197778431</v>
      </c>
      <c r="Q37" s="11">
        <v>11796273705</v>
      </c>
      <c r="S37" s="11">
        <v>19994052136</v>
      </c>
      <c r="U37" s="6">
        <v>2.46E-2</v>
      </c>
    </row>
    <row r="38" spans="1:21" s="18" customFormat="1" ht="18.75" x14ac:dyDescent="0.25">
      <c r="A38" s="18" t="s">
        <v>144</v>
      </c>
      <c r="C38" s="11">
        <v>0</v>
      </c>
      <c r="E38" s="11">
        <v>6473669437</v>
      </c>
      <c r="G38" s="11">
        <v>-80857411</v>
      </c>
      <c r="I38" s="11">
        <v>6392812026</v>
      </c>
      <c r="K38" s="6">
        <v>5.4999999999999997E-3</v>
      </c>
      <c r="M38" s="11">
        <v>0</v>
      </c>
      <c r="O38" s="11">
        <v>2783205402</v>
      </c>
      <c r="Q38" s="11">
        <v>-80857411</v>
      </c>
      <c r="S38" s="11">
        <v>2702347991</v>
      </c>
      <c r="U38" s="6">
        <v>3.3E-3</v>
      </c>
    </row>
    <row r="39" spans="1:21" s="18" customFormat="1" ht="18.75" x14ac:dyDescent="0.25">
      <c r="A39" s="18" t="s">
        <v>166</v>
      </c>
      <c r="C39" s="11">
        <v>0</v>
      </c>
      <c r="E39" s="11">
        <v>0</v>
      </c>
      <c r="G39" s="11">
        <v>-2774795967</v>
      </c>
      <c r="I39" s="11">
        <v>-2774795967</v>
      </c>
      <c r="K39" s="6">
        <v>-2.3999999999999998E-3</v>
      </c>
      <c r="M39" s="11">
        <v>0</v>
      </c>
      <c r="O39" s="11">
        <v>0</v>
      </c>
      <c r="Q39" s="11">
        <v>-2774795967</v>
      </c>
      <c r="S39" s="11">
        <v>-2774795967</v>
      </c>
      <c r="U39" s="6">
        <v>-3.3999999999999998E-3</v>
      </c>
    </row>
    <row r="40" spans="1:21" s="18" customFormat="1" ht="18.75" x14ac:dyDescent="0.25">
      <c r="A40" s="18" t="s">
        <v>202</v>
      </c>
      <c r="C40" s="11">
        <v>0</v>
      </c>
      <c r="E40" s="11">
        <v>6218776800</v>
      </c>
      <c r="G40" s="11">
        <v>0</v>
      </c>
      <c r="I40" s="11">
        <v>6218776800</v>
      </c>
      <c r="K40" s="6">
        <v>5.3E-3</v>
      </c>
      <c r="M40" s="11">
        <v>0</v>
      </c>
      <c r="O40" s="11">
        <v>-1137193202</v>
      </c>
      <c r="Q40" s="11">
        <v>-1497005468</v>
      </c>
      <c r="S40" s="11">
        <v>-2634198670</v>
      </c>
      <c r="U40" s="6">
        <v>-3.2000000000000002E-3</v>
      </c>
    </row>
    <row r="41" spans="1:21" s="18" customFormat="1" ht="18.75" x14ac:dyDescent="0.25">
      <c r="A41" s="18" t="s">
        <v>86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-4277389740</v>
      </c>
      <c r="S41" s="11">
        <v>-4277389740</v>
      </c>
      <c r="U41" s="6">
        <v>-5.3E-3</v>
      </c>
    </row>
    <row r="42" spans="1:21" s="18" customFormat="1" ht="18.75" x14ac:dyDescent="0.25">
      <c r="A42" s="18" t="s">
        <v>182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0</v>
      </c>
      <c r="O42" s="11">
        <v>0</v>
      </c>
      <c r="Q42" s="11">
        <v>-728561259</v>
      </c>
      <c r="S42" s="11">
        <v>-728561259</v>
      </c>
      <c r="U42" s="6">
        <v>-8.9999999999999998E-4</v>
      </c>
    </row>
    <row r="43" spans="1:21" s="18" customFormat="1" ht="18.75" x14ac:dyDescent="0.25">
      <c r="A43" s="18" t="s">
        <v>185</v>
      </c>
      <c r="C43" s="11">
        <v>0</v>
      </c>
      <c r="E43" s="11">
        <v>771466668</v>
      </c>
      <c r="G43" s="11">
        <v>0</v>
      </c>
      <c r="I43" s="11">
        <v>771466668</v>
      </c>
      <c r="K43" s="6">
        <v>6.9999999999999999E-4</v>
      </c>
      <c r="M43" s="11">
        <v>0</v>
      </c>
      <c r="O43" s="11">
        <v>-707841999</v>
      </c>
      <c r="Q43" s="11">
        <v>193839789</v>
      </c>
      <c r="S43" s="11">
        <v>-514002210</v>
      </c>
      <c r="U43" s="6">
        <v>-5.9999999999999995E-4</v>
      </c>
    </row>
    <row r="44" spans="1:21" s="18" customFormat="1" ht="18.75" x14ac:dyDescent="0.25">
      <c r="A44" s="18" t="s">
        <v>212</v>
      </c>
      <c r="C44" s="11">
        <v>0</v>
      </c>
      <c r="E44" s="11">
        <v>2419701407</v>
      </c>
      <c r="G44" s="11">
        <v>0</v>
      </c>
      <c r="I44" s="11">
        <v>2419701407</v>
      </c>
      <c r="K44" s="6">
        <v>2.0999999999999999E-3</v>
      </c>
      <c r="M44" s="11">
        <v>0</v>
      </c>
      <c r="O44" s="11">
        <v>3584744287</v>
      </c>
      <c r="Q44" s="11">
        <v>11747696</v>
      </c>
      <c r="S44" s="11">
        <v>3596491983</v>
      </c>
      <c r="U44" s="6">
        <v>4.4000000000000003E-3</v>
      </c>
    </row>
    <row r="45" spans="1:21" s="18" customFormat="1" ht="18.75" x14ac:dyDescent="0.25">
      <c r="A45" s="18" t="s">
        <v>151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0</v>
      </c>
      <c r="O45" s="11">
        <v>0</v>
      </c>
      <c r="Q45" s="11">
        <v>-2701553348</v>
      </c>
      <c r="S45" s="11">
        <v>-2701553348</v>
      </c>
      <c r="U45" s="6">
        <v>-3.3E-3</v>
      </c>
    </row>
    <row r="46" spans="1:21" s="18" customFormat="1" ht="18.75" x14ac:dyDescent="0.25">
      <c r="A46" s="18" t="s">
        <v>140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0</v>
      </c>
      <c r="O46" s="11">
        <v>0</v>
      </c>
      <c r="Q46" s="11">
        <v>2277738462</v>
      </c>
      <c r="S46" s="11">
        <v>2277738462</v>
      </c>
      <c r="U46" s="6">
        <v>2.8E-3</v>
      </c>
    </row>
    <row r="47" spans="1:21" s="18" customFormat="1" ht="18.75" x14ac:dyDescent="0.25">
      <c r="A47" s="18" t="s">
        <v>192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0</v>
      </c>
      <c r="O47" s="11">
        <v>0</v>
      </c>
      <c r="Q47" s="11">
        <v>-629338122</v>
      </c>
      <c r="S47" s="11">
        <v>-629338122</v>
      </c>
      <c r="U47" s="6">
        <v>-8.0000000000000004E-4</v>
      </c>
    </row>
    <row r="48" spans="1:21" s="18" customFormat="1" ht="18.75" x14ac:dyDescent="0.25">
      <c r="A48" s="18" t="s">
        <v>181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-856953269</v>
      </c>
      <c r="S48" s="11">
        <v>-856953269</v>
      </c>
      <c r="U48" s="6">
        <v>-1.1000000000000001E-3</v>
      </c>
    </row>
    <row r="49" spans="1:21" s="18" customFormat="1" ht="18.75" x14ac:dyDescent="0.25">
      <c r="A49" s="18" t="s">
        <v>78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-406261929</v>
      </c>
      <c r="S49" s="11">
        <v>-406261929</v>
      </c>
      <c r="U49" s="6">
        <v>-5.0000000000000001E-4</v>
      </c>
    </row>
    <row r="50" spans="1:21" s="18" customFormat="1" ht="18.75" x14ac:dyDescent="0.25">
      <c r="A50" s="18" t="s">
        <v>215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-2950506</v>
      </c>
      <c r="S50" s="11">
        <v>-2950506</v>
      </c>
      <c r="U50" s="6">
        <v>0</v>
      </c>
    </row>
    <row r="51" spans="1:21" s="18" customFormat="1" ht="18.75" x14ac:dyDescent="0.25">
      <c r="A51" s="18" t="s">
        <v>183</v>
      </c>
      <c r="C51" s="11">
        <v>0</v>
      </c>
      <c r="E51" s="11">
        <v>0</v>
      </c>
      <c r="G51" s="11">
        <v>0</v>
      </c>
      <c r="I51" s="11">
        <v>0</v>
      </c>
      <c r="K51" s="6">
        <v>0</v>
      </c>
      <c r="M51" s="11">
        <v>0</v>
      </c>
      <c r="O51" s="11">
        <v>0</v>
      </c>
      <c r="Q51" s="11">
        <v>-1942765375</v>
      </c>
      <c r="S51" s="11">
        <v>-1942765375</v>
      </c>
      <c r="U51" s="6">
        <v>-2.3999999999999998E-3</v>
      </c>
    </row>
    <row r="52" spans="1:21" s="18" customFormat="1" ht="18.75" x14ac:dyDescent="0.25">
      <c r="A52" s="18" t="s">
        <v>139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-1078735290</v>
      </c>
      <c r="S52" s="11">
        <v>-1078735290</v>
      </c>
      <c r="U52" s="6">
        <v>-1.2999999999999999E-3</v>
      </c>
    </row>
    <row r="53" spans="1:21" s="18" customFormat="1" ht="18.75" x14ac:dyDescent="0.25">
      <c r="A53" s="18" t="s">
        <v>121</v>
      </c>
      <c r="C53" s="11">
        <v>0</v>
      </c>
      <c r="E53" s="11">
        <v>96740946000</v>
      </c>
      <c r="G53" s="11">
        <v>0</v>
      </c>
      <c r="I53" s="11">
        <v>96740946000</v>
      </c>
      <c r="K53" s="6">
        <v>8.2600000000000007E-2</v>
      </c>
      <c r="M53" s="11">
        <v>0</v>
      </c>
      <c r="O53" s="11">
        <v>82545911947</v>
      </c>
      <c r="Q53" s="11">
        <v>-677173653</v>
      </c>
      <c r="S53" s="11">
        <v>81868738294</v>
      </c>
      <c r="U53" s="6">
        <v>0.1007</v>
      </c>
    </row>
    <row r="54" spans="1:21" s="18" customFormat="1" ht="18.75" x14ac:dyDescent="0.25">
      <c r="A54" s="18" t="s">
        <v>116</v>
      </c>
      <c r="C54" s="11">
        <v>8220544864</v>
      </c>
      <c r="E54" s="11">
        <v>21159294104</v>
      </c>
      <c r="G54" s="11">
        <v>0</v>
      </c>
      <c r="I54" s="11">
        <v>29379838968</v>
      </c>
      <c r="K54" s="6">
        <v>2.5100000000000001E-2</v>
      </c>
      <c r="M54" s="11">
        <v>8220544864</v>
      </c>
      <c r="O54" s="11">
        <v>14117114178</v>
      </c>
      <c r="Q54" s="11">
        <v>0</v>
      </c>
      <c r="S54" s="11">
        <v>22337659042</v>
      </c>
      <c r="U54" s="6">
        <v>2.75E-2</v>
      </c>
    </row>
    <row r="55" spans="1:21" s="18" customFormat="1" ht="18.75" x14ac:dyDescent="0.25">
      <c r="A55" s="18" t="s">
        <v>113</v>
      </c>
      <c r="C55" s="11">
        <v>33661135231</v>
      </c>
      <c r="E55" s="11">
        <v>11610653538</v>
      </c>
      <c r="G55" s="11">
        <v>0</v>
      </c>
      <c r="I55" s="11">
        <v>45271788769</v>
      </c>
      <c r="K55" s="6">
        <v>3.8699999999999998E-2</v>
      </c>
      <c r="M55" s="11">
        <v>33661135231</v>
      </c>
      <c r="O55" s="11">
        <v>-4833619712</v>
      </c>
      <c r="Q55" s="11">
        <v>0</v>
      </c>
      <c r="S55" s="11">
        <v>28827515519</v>
      </c>
      <c r="U55" s="6">
        <v>3.5499999999999997E-2</v>
      </c>
    </row>
    <row r="56" spans="1:21" s="18" customFormat="1" ht="18.75" x14ac:dyDescent="0.25">
      <c r="A56" s="18" t="s">
        <v>156</v>
      </c>
      <c r="C56" s="11">
        <v>0</v>
      </c>
      <c r="E56" s="11">
        <v>14645010441</v>
      </c>
      <c r="G56" s="11">
        <v>0</v>
      </c>
      <c r="I56" s="11">
        <v>14645010441</v>
      </c>
      <c r="K56" s="6">
        <v>1.2500000000000001E-2</v>
      </c>
      <c r="M56" s="11">
        <v>0</v>
      </c>
      <c r="O56" s="11">
        <v>7175954046</v>
      </c>
      <c r="Q56" s="11">
        <v>0</v>
      </c>
      <c r="S56" s="11">
        <v>7175954046</v>
      </c>
      <c r="U56" s="6">
        <v>8.8000000000000005E-3</v>
      </c>
    </row>
    <row r="57" spans="1:21" s="18" customFormat="1" ht="18.75" x14ac:dyDescent="0.25">
      <c r="A57" s="18" t="s">
        <v>79</v>
      </c>
      <c r="C57" s="11">
        <v>0</v>
      </c>
      <c r="E57" s="11">
        <v>29814369417</v>
      </c>
      <c r="G57" s="11">
        <v>0</v>
      </c>
      <c r="I57" s="11">
        <v>29814369417</v>
      </c>
      <c r="K57" s="6">
        <v>2.5499999999999998E-2</v>
      </c>
      <c r="M57" s="11">
        <v>0</v>
      </c>
      <c r="O57" s="11">
        <v>17478089774</v>
      </c>
      <c r="Q57" s="11">
        <v>0</v>
      </c>
      <c r="S57" s="11">
        <v>17478089774</v>
      </c>
      <c r="U57" s="6">
        <v>2.1499999999999998E-2</v>
      </c>
    </row>
    <row r="58" spans="1:21" s="18" customFormat="1" ht="18.75" x14ac:dyDescent="0.25">
      <c r="A58" s="18" t="s">
        <v>90</v>
      </c>
      <c r="C58" s="11">
        <v>0</v>
      </c>
      <c r="E58" s="11">
        <v>17637690088</v>
      </c>
      <c r="G58" s="11">
        <v>0</v>
      </c>
      <c r="I58" s="11">
        <v>17637690088</v>
      </c>
      <c r="K58" s="6">
        <v>1.5100000000000001E-2</v>
      </c>
      <c r="M58" s="11">
        <v>0</v>
      </c>
      <c r="O58" s="11">
        <v>7994411038</v>
      </c>
      <c r="Q58" s="11">
        <v>0</v>
      </c>
      <c r="S58" s="11">
        <v>7994411038</v>
      </c>
      <c r="U58" s="6">
        <v>9.7999999999999997E-3</v>
      </c>
    </row>
    <row r="59" spans="1:21" s="18" customFormat="1" ht="18.75" x14ac:dyDescent="0.25">
      <c r="A59" s="18" t="s">
        <v>158</v>
      </c>
      <c r="C59" s="11">
        <v>0</v>
      </c>
      <c r="E59" s="11">
        <v>11442075010</v>
      </c>
      <c r="G59" s="11">
        <v>0</v>
      </c>
      <c r="I59" s="11">
        <v>11442075010</v>
      </c>
      <c r="K59" s="6">
        <v>9.7999999999999997E-3</v>
      </c>
      <c r="M59" s="11">
        <v>0</v>
      </c>
      <c r="O59" s="11">
        <v>9090680113</v>
      </c>
      <c r="Q59" s="11">
        <v>0</v>
      </c>
      <c r="S59" s="11">
        <v>9090680113</v>
      </c>
      <c r="U59" s="6">
        <v>1.12E-2</v>
      </c>
    </row>
    <row r="60" spans="1:21" s="18" customFormat="1" ht="18.75" x14ac:dyDescent="0.25">
      <c r="A60" s="18" t="s">
        <v>150</v>
      </c>
      <c r="C60" s="11">
        <v>0</v>
      </c>
      <c r="E60" s="11">
        <v>49960909420</v>
      </c>
      <c r="G60" s="11">
        <v>0</v>
      </c>
      <c r="I60" s="11">
        <v>49960909420</v>
      </c>
      <c r="K60" s="6">
        <v>4.2700000000000002E-2</v>
      </c>
      <c r="M60" s="11">
        <v>0</v>
      </c>
      <c r="O60" s="11">
        <v>30724053820</v>
      </c>
      <c r="Q60" s="11">
        <v>0</v>
      </c>
      <c r="S60" s="11">
        <v>30724053820</v>
      </c>
      <c r="U60" s="6">
        <v>3.78E-2</v>
      </c>
    </row>
    <row r="61" spans="1:21" s="18" customFormat="1" ht="18.75" x14ac:dyDescent="0.25">
      <c r="A61" s="18" t="s">
        <v>222</v>
      </c>
      <c r="C61" s="11">
        <v>0</v>
      </c>
      <c r="E61" s="11">
        <v>1806977328</v>
      </c>
      <c r="G61" s="11">
        <v>0</v>
      </c>
      <c r="I61" s="11">
        <v>1806977328</v>
      </c>
      <c r="K61" s="6">
        <v>1.5E-3</v>
      </c>
      <c r="M61" s="11">
        <v>0</v>
      </c>
      <c r="O61" s="11">
        <v>1806977328</v>
      </c>
      <c r="Q61" s="11">
        <v>0</v>
      </c>
      <c r="S61" s="11">
        <v>1806977328</v>
      </c>
      <c r="U61" s="6">
        <v>2.2000000000000001E-3</v>
      </c>
    </row>
    <row r="62" spans="1:21" s="18" customFormat="1" ht="18.75" x14ac:dyDescent="0.25">
      <c r="A62" s="18" t="s">
        <v>225</v>
      </c>
      <c r="C62" s="11">
        <v>0</v>
      </c>
      <c r="E62" s="11">
        <v>611302499</v>
      </c>
      <c r="G62" s="11">
        <v>0</v>
      </c>
      <c r="I62" s="11">
        <v>611302499</v>
      </c>
      <c r="K62" s="6">
        <v>5.0000000000000001E-4</v>
      </c>
      <c r="M62" s="11">
        <v>0</v>
      </c>
      <c r="O62" s="11">
        <v>611302499</v>
      </c>
      <c r="Q62" s="11">
        <v>0</v>
      </c>
      <c r="S62" s="11">
        <v>611302499</v>
      </c>
      <c r="U62" s="6">
        <v>8.0000000000000004E-4</v>
      </c>
    </row>
    <row r="63" spans="1:21" s="18" customFormat="1" ht="18.75" x14ac:dyDescent="0.25">
      <c r="A63" s="18" t="s">
        <v>221</v>
      </c>
      <c r="C63" s="11">
        <v>0</v>
      </c>
      <c r="E63" s="11">
        <v>908488342</v>
      </c>
      <c r="G63" s="11">
        <v>0</v>
      </c>
      <c r="I63" s="11">
        <v>908488342</v>
      </c>
      <c r="K63" s="6">
        <v>8.0000000000000004E-4</v>
      </c>
      <c r="M63" s="11">
        <v>0</v>
      </c>
      <c r="O63" s="11">
        <v>908488342</v>
      </c>
      <c r="Q63" s="11">
        <v>0</v>
      </c>
      <c r="S63" s="11">
        <v>908488342</v>
      </c>
      <c r="U63" s="6">
        <v>1.1000000000000001E-3</v>
      </c>
    </row>
    <row r="64" spans="1:21" s="18" customFormat="1" ht="18.75" x14ac:dyDescent="0.25">
      <c r="A64" s="18" t="s">
        <v>204</v>
      </c>
      <c r="C64" s="11">
        <v>0</v>
      </c>
      <c r="E64" s="11">
        <v>5019952500</v>
      </c>
      <c r="G64" s="11">
        <v>0</v>
      </c>
      <c r="I64" s="11">
        <v>5019952500</v>
      </c>
      <c r="K64" s="6">
        <v>4.3E-3</v>
      </c>
      <c r="M64" s="11">
        <v>0</v>
      </c>
      <c r="O64" s="11">
        <v>2037802500</v>
      </c>
      <c r="Q64" s="11">
        <v>0</v>
      </c>
      <c r="S64" s="11">
        <v>2037802500</v>
      </c>
      <c r="U64" s="6">
        <v>2.5000000000000001E-3</v>
      </c>
    </row>
    <row r="65" spans="1:21" s="18" customFormat="1" ht="18.75" x14ac:dyDescent="0.25">
      <c r="A65" s="18" t="s">
        <v>189</v>
      </c>
      <c r="C65" s="11">
        <v>0</v>
      </c>
      <c r="E65" s="11">
        <v>32744454488</v>
      </c>
      <c r="G65" s="11">
        <v>0</v>
      </c>
      <c r="I65" s="11">
        <v>32744454488</v>
      </c>
      <c r="K65" s="6">
        <v>2.8000000000000001E-2</v>
      </c>
      <c r="M65" s="11">
        <v>0</v>
      </c>
      <c r="O65" s="11">
        <v>30442797049</v>
      </c>
      <c r="Q65" s="11">
        <v>0</v>
      </c>
      <c r="S65" s="11">
        <v>30442797049</v>
      </c>
      <c r="U65" s="6">
        <v>3.7499999999999999E-2</v>
      </c>
    </row>
    <row r="66" spans="1:21" s="18" customFormat="1" ht="18.75" x14ac:dyDescent="0.25">
      <c r="A66" s="18" t="s">
        <v>188</v>
      </c>
      <c r="C66" s="11">
        <v>0</v>
      </c>
      <c r="E66" s="11">
        <v>8202395552</v>
      </c>
      <c r="G66" s="11">
        <v>0</v>
      </c>
      <c r="I66" s="11">
        <v>8202395552</v>
      </c>
      <c r="K66" s="6">
        <v>7.0000000000000001E-3</v>
      </c>
      <c r="M66" s="11">
        <v>0</v>
      </c>
      <c r="O66" s="11">
        <v>2587007102</v>
      </c>
      <c r="Q66" s="11">
        <v>0</v>
      </c>
      <c r="S66" s="11">
        <v>2587007102</v>
      </c>
      <c r="U66" s="6">
        <v>3.2000000000000002E-3</v>
      </c>
    </row>
    <row r="67" spans="1:21" s="18" customFormat="1" ht="18.75" x14ac:dyDescent="0.25">
      <c r="A67" s="18" t="s">
        <v>224</v>
      </c>
      <c r="C67" s="11">
        <v>0</v>
      </c>
      <c r="E67" s="11">
        <v>7534867505</v>
      </c>
      <c r="G67" s="11">
        <v>0</v>
      </c>
      <c r="I67" s="11">
        <v>7534867505</v>
      </c>
      <c r="K67" s="6">
        <v>6.4000000000000003E-3</v>
      </c>
      <c r="M67" s="11">
        <v>0</v>
      </c>
      <c r="O67" s="11">
        <v>7534867505</v>
      </c>
      <c r="Q67" s="11">
        <v>0</v>
      </c>
      <c r="S67" s="11">
        <v>7534867505</v>
      </c>
      <c r="U67" s="6">
        <v>9.2999999999999992E-3</v>
      </c>
    </row>
    <row r="68" spans="1:21" s="18" customFormat="1" ht="18.75" x14ac:dyDescent="0.25">
      <c r="A68" s="18" t="s">
        <v>134</v>
      </c>
      <c r="C68" s="11">
        <v>0</v>
      </c>
      <c r="E68" s="11">
        <v>6067681200</v>
      </c>
      <c r="G68" s="11">
        <v>0</v>
      </c>
      <c r="I68" s="11">
        <v>6067681200</v>
      </c>
      <c r="K68" s="6">
        <v>5.1999999999999998E-3</v>
      </c>
      <c r="M68" s="11">
        <v>0</v>
      </c>
      <c r="O68" s="11">
        <v>-158519915</v>
      </c>
      <c r="Q68" s="11">
        <v>0</v>
      </c>
      <c r="S68" s="11">
        <v>-158519915</v>
      </c>
      <c r="U68" s="6">
        <v>-2.0000000000000001E-4</v>
      </c>
    </row>
    <row r="69" spans="1:21" s="18" customFormat="1" ht="18.75" x14ac:dyDescent="0.25">
      <c r="A69" s="18" t="s">
        <v>184</v>
      </c>
      <c r="C69" s="11">
        <v>0</v>
      </c>
      <c r="E69" s="11">
        <v>1295298624</v>
      </c>
      <c r="G69" s="11">
        <v>0</v>
      </c>
      <c r="I69" s="11">
        <v>1295298624</v>
      </c>
      <c r="K69" s="6">
        <v>1.1000000000000001E-3</v>
      </c>
      <c r="M69" s="11">
        <v>0</v>
      </c>
      <c r="O69" s="11">
        <v>601899250</v>
      </c>
      <c r="Q69" s="11">
        <v>0</v>
      </c>
      <c r="S69" s="11">
        <v>601899250</v>
      </c>
      <c r="U69" s="6">
        <v>6.9999999999999999E-4</v>
      </c>
    </row>
    <row r="70" spans="1:21" s="18" customFormat="1" ht="18.75" x14ac:dyDescent="0.25">
      <c r="A70" s="18" t="s">
        <v>82</v>
      </c>
      <c r="C70" s="11">
        <v>0</v>
      </c>
      <c r="E70" s="11">
        <v>2514548880</v>
      </c>
      <c r="G70" s="11">
        <v>0</v>
      </c>
      <c r="I70" s="11">
        <v>2514548880</v>
      </c>
      <c r="K70" s="6">
        <v>2.0999999999999999E-3</v>
      </c>
      <c r="M70" s="11">
        <v>0</v>
      </c>
      <c r="O70" s="11">
        <v>1286857368</v>
      </c>
      <c r="Q70" s="11">
        <v>0</v>
      </c>
      <c r="S70" s="11">
        <v>1286857368</v>
      </c>
      <c r="U70" s="6">
        <v>1.6000000000000001E-3</v>
      </c>
    </row>
    <row r="71" spans="1:21" s="18" customFormat="1" ht="18.75" x14ac:dyDescent="0.25">
      <c r="A71" s="18" t="s">
        <v>218</v>
      </c>
      <c r="C71" s="11">
        <v>0</v>
      </c>
      <c r="E71" s="11">
        <v>550973096</v>
      </c>
      <c r="G71" s="11">
        <v>0</v>
      </c>
      <c r="I71" s="11">
        <v>550973096</v>
      </c>
      <c r="K71" s="6">
        <v>5.0000000000000001E-4</v>
      </c>
      <c r="M71" s="11">
        <v>0</v>
      </c>
      <c r="O71" s="11">
        <v>550973096</v>
      </c>
      <c r="Q71" s="11">
        <v>0</v>
      </c>
      <c r="S71" s="11">
        <v>550973096</v>
      </c>
      <c r="U71" s="6">
        <v>6.9999999999999999E-4</v>
      </c>
    </row>
    <row r="72" spans="1:21" s="18" customFormat="1" ht="18.75" x14ac:dyDescent="0.25">
      <c r="A72" s="18" t="s">
        <v>85</v>
      </c>
      <c r="C72" s="11">
        <v>0</v>
      </c>
      <c r="E72" s="11">
        <v>15507828518</v>
      </c>
      <c r="G72" s="11">
        <v>0</v>
      </c>
      <c r="I72" s="11">
        <v>15507828518</v>
      </c>
      <c r="K72" s="6">
        <v>1.32E-2</v>
      </c>
      <c r="M72" s="11">
        <v>0</v>
      </c>
      <c r="O72" s="11">
        <v>-2923607014</v>
      </c>
      <c r="Q72" s="11">
        <v>0</v>
      </c>
      <c r="S72" s="11">
        <v>-2923607014</v>
      </c>
      <c r="U72" s="6">
        <v>-3.5999999999999999E-3</v>
      </c>
    </row>
    <row r="73" spans="1:21" s="18" customFormat="1" ht="18.75" x14ac:dyDescent="0.25">
      <c r="A73" s="18" t="s">
        <v>196</v>
      </c>
      <c r="C73" s="11">
        <v>0</v>
      </c>
      <c r="E73" s="11">
        <v>1110634421</v>
      </c>
      <c r="G73" s="11">
        <v>0</v>
      </c>
      <c r="I73" s="11">
        <v>1110634421</v>
      </c>
      <c r="K73" s="6">
        <v>8.9999999999999998E-4</v>
      </c>
      <c r="M73" s="11">
        <v>0</v>
      </c>
      <c r="O73" s="11">
        <v>-905417120</v>
      </c>
      <c r="Q73" s="11">
        <v>0</v>
      </c>
      <c r="S73" s="11">
        <v>-905417120</v>
      </c>
      <c r="U73" s="6">
        <v>-1.1000000000000001E-3</v>
      </c>
    </row>
    <row r="74" spans="1:21" s="18" customFormat="1" ht="18.75" x14ac:dyDescent="0.25">
      <c r="A74" s="18" t="s">
        <v>219</v>
      </c>
      <c r="C74" s="11">
        <v>0</v>
      </c>
      <c r="E74" s="11">
        <v>2278363178</v>
      </c>
      <c r="G74" s="11">
        <v>0</v>
      </c>
      <c r="I74" s="11">
        <v>2278363178</v>
      </c>
      <c r="K74" s="6">
        <v>1.9E-3</v>
      </c>
      <c r="M74" s="11">
        <v>0</v>
      </c>
      <c r="O74" s="11">
        <v>2278363178</v>
      </c>
      <c r="Q74" s="11">
        <v>0</v>
      </c>
      <c r="S74" s="11">
        <v>2278363178</v>
      </c>
      <c r="U74" s="6">
        <v>2.8E-3</v>
      </c>
    </row>
    <row r="75" spans="1:21" s="18" customFormat="1" ht="18.75" x14ac:dyDescent="0.25">
      <c r="A75" s="18" t="s">
        <v>197</v>
      </c>
      <c r="C75" s="11">
        <v>0</v>
      </c>
      <c r="E75" s="11">
        <v>5061464227</v>
      </c>
      <c r="G75" s="11">
        <v>0</v>
      </c>
      <c r="I75" s="11">
        <v>5061464227</v>
      </c>
      <c r="K75" s="6">
        <v>4.3E-3</v>
      </c>
      <c r="M75" s="11">
        <v>0</v>
      </c>
      <c r="O75" s="11">
        <v>3447375242</v>
      </c>
      <c r="Q75" s="11">
        <v>0</v>
      </c>
      <c r="S75" s="11">
        <v>3447375242</v>
      </c>
      <c r="U75" s="6">
        <v>4.1999999999999997E-3</v>
      </c>
    </row>
    <row r="76" spans="1:21" s="18" customFormat="1" ht="18.75" x14ac:dyDescent="0.25">
      <c r="A76" s="18" t="s">
        <v>230</v>
      </c>
      <c r="C76" s="11">
        <v>0</v>
      </c>
      <c r="E76" s="11">
        <v>6794214787</v>
      </c>
      <c r="G76" s="11">
        <v>0</v>
      </c>
      <c r="I76" s="11">
        <v>6794214787</v>
      </c>
      <c r="K76" s="6">
        <v>5.7999999999999996E-3</v>
      </c>
      <c r="M76" s="11">
        <v>0</v>
      </c>
      <c r="O76" s="11">
        <v>6794214787</v>
      </c>
      <c r="Q76" s="11">
        <v>0</v>
      </c>
      <c r="S76" s="11">
        <v>6794214787</v>
      </c>
      <c r="U76" s="6">
        <v>8.3999999999999995E-3</v>
      </c>
    </row>
    <row r="77" spans="1:21" s="18" customFormat="1" ht="18.75" x14ac:dyDescent="0.25">
      <c r="A77" s="18" t="s">
        <v>223</v>
      </c>
      <c r="C77" s="11">
        <v>0</v>
      </c>
      <c r="E77" s="11">
        <v>1935579621</v>
      </c>
      <c r="G77" s="11">
        <v>0</v>
      </c>
      <c r="I77" s="11">
        <v>1935579621</v>
      </c>
      <c r="K77" s="6">
        <v>1.6999999999999999E-3</v>
      </c>
      <c r="M77" s="11">
        <v>0</v>
      </c>
      <c r="O77" s="11">
        <v>1935579621</v>
      </c>
      <c r="Q77" s="11">
        <v>0</v>
      </c>
      <c r="S77" s="11">
        <v>1935579621</v>
      </c>
      <c r="U77" s="6">
        <v>2.3999999999999998E-3</v>
      </c>
    </row>
    <row r="78" spans="1:21" s="18" customFormat="1" ht="18.75" x14ac:dyDescent="0.25">
      <c r="A78" s="18" t="s">
        <v>210</v>
      </c>
      <c r="C78" s="11">
        <v>0</v>
      </c>
      <c r="E78" s="11">
        <v>2816104590</v>
      </c>
      <c r="G78" s="11">
        <v>0</v>
      </c>
      <c r="I78" s="11">
        <v>2816104590</v>
      </c>
      <c r="K78" s="6">
        <v>2.3999999999999998E-3</v>
      </c>
      <c r="M78" s="11">
        <v>0</v>
      </c>
      <c r="O78" s="11">
        <v>2835482220</v>
      </c>
      <c r="Q78" s="11">
        <v>0</v>
      </c>
      <c r="S78" s="11">
        <v>2835482220</v>
      </c>
      <c r="U78" s="6">
        <v>3.5000000000000001E-3</v>
      </c>
    </row>
    <row r="79" spans="1:21" s="18" customFormat="1" ht="18.75" x14ac:dyDescent="0.25">
      <c r="A79" s="18" t="s">
        <v>138</v>
      </c>
      <c r="C79" s="11">
        <v>0</v>
      </c>
      <c r="E79" s="11">
        <v>23404858122</v>
      </c>
      <c r="G79" s="11">
        <v>0</v>
      </c>
      <c r="I79" s="11">
        <v>23404858122</v>
      </c>
      <c r="K79" s="6">
        <v>0.02</v>
      </c>
      <c r="M79" s="11">
        <v>0</v>
      </c>
      <c r="O79" s="11">
        <v>16102073885</v>
      </c>
      <c r="Q79" s="11">
        <v>0</v>
      </c>
      <c r="S79" s="11">
        <v>16102073885</v>
      </c>
      <c r="U79" s="6">
        <v>1.9800000000000002E-2</v>
      </c>
    </row>
    <row r="80" spans="1:21" s="18" customFormat="1" ht="18.75" x14ac:dyDescent="0.25">
      <c r="A80" s="18" t="s">
        <v>143</v>
      </c>
      <c r="C80" s="11">
        <v>0</v>
      </c>
      <c r="E80" s="11">
        <v>16729861500</v>
      </c>
      <c r="G80" s="11">
        <v>0</v>
      </c>
      <c r="I80" s="11">
        <v>16729861500</v>
      </c>
      <c r="K80" s="6">
        <v>1.43E-2</v>
      </c>
      <c r="M80" s="11">
        <v>0</v>
      </c>
      <c r="O80" s="11">
        <v>11590623000</v>
      </c>
      <c r="Q80" s="11">
        <v>0</v>
      </c>
      <c r="S80" s="11">
        <v>11590623000</v>
      </c>
      <c r="U80" s="6">
        <v>1.43E-2</v>
      </c>
    </row>
    <row r="81" spans="1:21" s="18" customFormat="1" ht="18.75" x14ac:dyDescent="0.25">
      <c r="A81" s="18" t="s">
        <v>84</v>
      </c>
      <c r="C81" s="11">
        <v>0</v>
      </c>
      <c r="E81" s="11">
        <v>32854102371</v>
      </c>
      <c r="G81" s="11">
        <v>0</v>
      </c>
      <c r="I81" s="11">
        <v>32854102371</v>
      </c>
      <c r="K81" s="6">
        <v>2.81E-2</v>
      </c>
      <c r="M81" s="11">
        <v>0</v>
      </c>
      <c r="O81" s="11">
        <v>30784696815</v>
      </c>
      <c r="Q81" s="11">
        <v>0</v>
      </c>
      <c r="S81" s="11">
        <v>30784696815</v>
      </c>
      <c r="U81" s="6">
        <v>3.7900000000000003E-2</v>
      </c>
    </row>
    <row r="82" spans="1:21" s="18" customFormat="1" ht="18.75" x14ac:dyDescent="0.25">
      <c r="A82" s="18" t="s">
        <v>227</v>
      </c>
      <c r="C82" s="11">
        <v>0</v>
      </c>
      <c r="E82" s="11">
        <v>1946833908</v>
      </c>
      <c r="G82" s="11">
        <v>0</v>
      </c>
      <c r="I82" s="11">
        <v>1946833908</v>
      </c>
      <c r="K82" s="6">
        <v>1.6999999999999999E-3</v>
      </c>
      <c r="M82" s="11">
        <v>0</v>
      </c>
      <c r="O82" s="11">
        <v>1946833908</v>
      </c>
      <c r="Q82" s="11">
        <v>0</v>
      </c>
      <c r="S82" s="11">
        <v>1946833908</v>
      </c>
      <c r="U82" s="6">
        <v>2.3999999999999998E-3</v>
      </c>
    </row>
    <row r="83" spans="1:21" s="18" customFormat="1" ht="18.75" x14ac:dyDescent="0.25">
      <c r="A83" s="18" t="s">
        <v>136</v>
      </c>
      <c r="C83" s="11">
        <v>0</v>
      </c>
      <c r="E83" s="11">
        <v>-53039455</v>
      </c>
      <c r="G83" s="11">
        <v>0</v>
      </c>
      <c r="I83" s="11">
        <v>-53039455</v>
      </c>
      <c r="K83" s="6">
        <v>0</v>
      </c>
      <c r="M83" s="11">
        <v>0</v>
      </c>
      <c r="O83" s="11">
        <v>-6523853120</v>
      </c>
      <c r="Q83" s="11">
        <v>0</v>
      </c>
      <c r="S83" s="11">
        <v>-6523853120</v>
      </c>
      <c r="U83" s="6">
        <v>-8.0000000000000002E-3</v>
      </c>
    </row>
    <row r="84" spans="1:21" s="18" customFormat="1" ht="18.75" x14ac:dyDescent="0.25">
      <c r="A84" s="18" t="s">
        <v>81</v>
      </c>
      <c r="C84" s="11">
        <v>0</v>
      </c>
      <c r="E84" s="11">
        <v>66355001497</v>
      </c>
      <c r="G84" s="11">
        <v>0</v>
      </c>
      <c r="I84" s="11">
        <v>66355001497</v>
      </c>
      <c r="K84" s="6">
        <v>5.67E-2</v>
      </c>
      <c r="M84" s="11">
        <v>0</v>
      </c>
      <c r="O84" s="11">
        <v>29048745100</v>
      </c>
      <c r="Q84" s="11">
        <v>0</v>
      </c>
      <c r="S84" s="11">
        <v>29048745100</v>
      </c>
      <c r="U84" s="6">
        <v>3.5700000000000003E-2</v>
      </c>
    </row>
    <row r="85" spans="1:21" s="18" customFormat="1" ht="18.75" x14ac:dyDescent="0.25">
      <c r="A85" s="18" t="s">
        <v>190</v>
      </c>
      <c r="C85" s="11">
        <v>0</v>
      </c>
      <c r="E85" s="11">
        <v>20949504345</v>
      </c>
      <c r="G85" s="11">
        <v>0</v>
      </c>
      <c r="I85" s="11">
        <v>20949504345</v>
      </c>
      <c r="K85" s="6">
        <v>1.7899999999999999E-2</v>
      </c>
      <c r="M85" s="11">
        <v>0</v>
      </c>
      <c r="O85" s="11">
        <v>6362814645</v>
      </c>
      <c r="Q85" s="11">
        <v>0</v>
      </c>
      <c r="S85" s="11">
        <v>6362814645</v>
      </c>
      <c r="U85" s="6">
        <v>7.7999999999999996E-3</v>
      </c>
    </row>
    <row r="86" spans="1:21" s="18" customFormat="1" ht="18.75" x14ac:dyDescent="0.25">
      <c r="A86" s="18" t="s">
        <v>77</v>
      </c>
      <c r="C86" s="11">
        <v>0</v>
      </c>
      <c r="E86" s="11">
        <v>19861814471</v>
      </c>
      <c r="G86" s="11">
        <v>0</v>
      </c>
      <c r="I86" s="11">
        <v>19861814471</v>
      </c>
      <c r="K86" s="6">
        <v>1.7000000000000001E-2</v>
      </c>
      <c r="M86" s="11">
        <v>0</v>
      </c>
      <c r="O86" s="11">
        <v>-865648087</v>
      </c>
      <c r="Q86" s="11">
        <v>0</v>
      </c>
      <c r="S86" s="11">
        <v>-865648087</v>
      </c>
      <c r="U86" s="6">
        <v>-1.1000000000000001E-3</v>
      </c>
    </row>
    <row r="87" spans="1:21" s="18" customFormat="1" ht="18.75" x14ac:dyDescent="0.25">
      <c r="A87" s="18" t="s">
        <v>228</v>
      </c>
      <c r="C87" s="11">
        <v>0</v>
      </c>
      <c r="E87" s="11">
        <v>10225357482</v>
      </c>
      <c r="G87" s="11">
        <v>0</v>
      </c>
      <c r="I87" s="11">
        <v>10225357482</v>
      </c>
      <c r="K87" s="6">
        <v>8.6999999999999994E-3</v>
      </c>
      <c r="M87" s="11">
        <v>0</v>
      </c>
      <c r="O87" s="11">
        <v>10225357482</v>
      </c>
      <c r="Q87" s="11">
        <v>0</v>
      </c>
      <c r="S87" s="11">
        <v>10225357482</v>
      </c>
      <c r="U87" s="6">
        <v>1.26E-2</v>
      </c>
    </row>
    <row r="88" spans="1:21" s="18" customFormat="1" ht="18.75" x14ac:dyDescent="0.25">
      <c r="A88" s="18" t="s">
        <v>198</v>
      </c>
      <c r="C88" s="11">
        <v>0</v>
      </c>
      <c r="E88" s="11">
        <v>421891335</v>
      </c>
      <c r="G88" s="11">
        <v>0</v>
      </c>
      <c r="I88" s="11">
        <v>421891335</v>
      </c>
      <c r="K88" s="6">
        <v>4.0000000000000002E-4</v>
      </c>
      <c r="M88" s="11">
        <v>0</v>
      </c>
      <c r="O88" s="11">
        <v>-179953650</v>
      </c>
      <c r="Q88" s="11">
        <v>0</v>
      </c>
      <c r="S88" s="11">
        <v>-179953650</v>
      </c>
      <c r="U88" s="6">
        <v>-2.0000000000000001E-4</v>
      </c>
    </row>
    <row r="89" spans="1:21" s="18" customFormat="1" ht="18.75" x14ac:dyDescent="0.25">
      <c r="A89" s="18" t="s">
        <v>199</v>
      </c>
      <c r="C89" s="11">
        <v>0</v>
      </c>
      <c r="E89" s="11">
        <v>289925325</v>
      </c>
      <c r="G89" s="11">
        <v>0</v>
      </c>
      <c r="I89" s="11">
        <v>289925325</v>
      </c>
      <c r="K89" s="6">
        <v>2.0000000000000001E-4</v>
      </c>
      <c r="M89" s="11">
        <v>0</v>
      </c>
      <c r="O89" s="11">
        <v>-229940775</v>
      </c>
      <c r="Q89" s="11">
        <v>0</v>
      </c>
      <c r="S89" s="11">
        <v>-229940775</v>
      </c>
      <c r="U89" s="6">
        <v>-2.9999999999999997E-4</v>
      </c>
    </row>
    <row r="90" spans="1:21" s="18" customFormat="1" ht="18.75" x14ac:dyDescent="0.25">
      <c r="A90" s="18" t="s">
        <v>229</v>
      </c>
      <c r="C90" s="11">
        <v>0</v>
      </c>
      <c r="E90" s="11">
        <v>519694791</v>
      </c>
      <c r="G90" s="11">
        <v>0</v>
      </c>
      <c r="I90" s="11">
        <v>519694791</v>
      </c>
      <c r="K90" s="6">
        <v>4.0000000000000002E-4</v>
      </c>
      <c r="M90" s="11">
        <v>0</v>
      </c>
      <c r="O90" s="11">
        <v>519694791</v>
      </c>
      <c r="Q90" s="11">
        <v>0</v>
      </c>
      <c r="S90" s="11">
        <v>519694791</v>
      </c>
      <c r="U90" s="6">
        <v>5.9999999999999995E-4</v>
      </c>
    </row>
    <row r="91" spans="1:21" s="18" customFormat="1" ht="18.75" x14ac:dyDescent="0.25">
      <c r="A91" s="18" t="s">
        <v>213</v>
      </c>
      <c r="C91" s="11">
        <v>0</v>
      </c>
      <c r="E91" s="11">
        <v>5715895255</v>
      </c>
      <c r="G91" s="11">
        <v>0</v>
      </c>
      <c r="I91" s="11">
        <v>5715895255</v>
      </c>
      <c r="K91" s="6">
        <v>4.8999999999999998E-3</v>
      </c>
      <c r="M91" s="11">
        <v>0</v>
      </c>
      <c r="O91" s="11">
        <v>2795132216</v>
      </c>
      <c r="Q91" s="11">
        <v>0</v>
      </c>
      <c r="S91" s="11">
        <v>2795132216</v>
      </c>
      <c r="U91" s="6">
        <v>3.3999999999999998E-3</v>
      </c>
    </row>
    <row r="92" spans="1:21" s="18" customFormat="1" ht="18.75" x14ac:dyDescent="0.25">
      <c r="A92" s="18" t="s">
        <v>117</v>
      </c>
      <c r="C92" s="11">
        <v>0</v>
      </c>
      <c r="E92" s="11">
        <v>4648359145</v>
      </c>
      <c r="G92" s="11">
        <v>0</v>
      </c>
      <c r="I92" s="11">
        <v>4648359145</v>
      </c>
      <c r="K92" s="6">
        <v>4.0000000000000001E-3</v>
      </c>
      <c r="M92" s="11">
        <v>0</v>
      </c>
      <c r="O92" s="11">
        <v>-13223780324</v>
      </c>
      <c r="Q92" s="11">
        <v>0</v>
      </c>
      <c r="S92" s="11">
        <v>-13223780324</v>
      </c>
      <c r="U92" s="6">
        <v>-1.6299999999999999E-2</v>
      </c>
    </row>
    <row r="93" spans="1:21" s="18" customFormat="1" ht="18.75" x14ac:dyDescent="0.25">
      <c r="A93" s="18" t="s">
        <v>135</v>
      </c>
      <c r="C93" s="11">
        <v>0</v>
      </c>
      <c r="E93" s="11">
        <v>1949084701</v>
      </c>
      <c r="G93" s="11">
        <v>0</v>
      </c>
      <c r="I93" s="11">
        <v>1949084701</v>
      </c>
      <c r="K93" s="6">
        <v>1.6999999999999999E-3</v>
      </c>
      <c r="M93" s="11">
        <v>0</v>
      </c>
      <c r="O93" s="11">
        <v>-6424024063</v>
      </c>
      <c r="Q93" s="11">
        <v>0</v>
      </c>
      <c r="S93" s="11">
        <v>-6424024063</v>
      </c>
      <c r="U93" s="6">
        <v>-7.9000000000000008E-3</v>
      </c>
    </row>
    <row r="94" spans="1:21" s="18" customFormat="1" ht="18.75" x14ac:dyDescent="0.25">
      <c r="A94" s="18" t="s">
        <v>226</v>
      </c>
      <c r="C94" s="11">
        <v>0</v>
      </c>
      <c r="E94" s="11">
        <v>8253429712</v>
      </c>
      <c r="G94" s="11">
        <v>0</v>
      </c>
      <c r="I94" s="11">
        <v>8253429712</v>
      </c>
      <c r="K94" s="6">
        <v>7.0000000000000001E-3</v>
      </c>
      <c r="M94" s="11">
        <v>0</v>
      </c>
      <c r="O94" s="11">
        <v>8253429712</v>
      </c>
      <c r="Q94" s="11">
        <v>0</v>
      </c>
      <c r="S94" s="11">
        <v>8253429712</v>
      </c>
      <c r="U94" s="6">
        <v>1.0200000000000001E-2</v>
      </c>
    </row>
    <row r="95" spans="1:21" s="18" customFormat="1" ht="18.75" x14ac:dyDescent="0.25">
      <c r="A95" s="18" t="s">
        <v>137</v>
      </c>
      <c r="C95" s="11">
        <v>0</v>
      </c>
      <c r="E95" s="11">
        <v>15284196991</v>
      </c>
      <c r="G95" s="11">
        <v>0</v>
      </c>
      <c r="I95" s="11">
        <v>15284196991</v>
      </c>
      <c r="K95" s="6">
        <v>1.3100000000000001E-2</v>
      </c>
      <c r="M95" s="11">
        <v>0</v>
      </c>
      <c r="O95" s="11">
        <v>15284196991</v>
      </c>
      <c r="Q95" s="11">
        <v>0</v>
      </c>
      <c r="S95" s="11">
        <v>15284196991</v>
      </c>
      <c r="U95" s="6">
        <v>1.8800000000000001E-2</v>
      </c>
    </row>
    <row r="96" spans="1:21" s="18" customFormat="1" ht="18.75" x14ac:dyDescent="0.25">
      <c r="A96" s="18" t="s">
        <v>174</v>
      </c>
      <c r="C96" s="11">
        <v>0</v>
      </c>
      <c r="E96" s="11">
        <v>7292217651</v>
      </c>
      <c r="G96" s="11">
        <v>0</v>
      </c>
      <c r="I96" s="11">
        <v>7292217651</v>
      </c>
      <c r="K96" s="6">
        <v>6.1999999999999998E-3</v>
      </c>
      <c r="M96" s="11">
        <v>0</v>
      </c>
      <c r="O96" s="11">
        <v>6441939308</v>
      </c>
      <c r="Q96" s="11">
        <v>0</v>
      </c>
      <c r="S96" s="11">
        <v>6441939308</v>
      </c>
      <c r="U96" s="6">
        <v>7.9000000000000008E-3</v>
      </c>
    </row>
    <row r="97" spans="1:21" s="18" customFormat="1" ht="18.75" x14ac:dyDescent="0.25">
      <c r="A97" s="18" t="s">
        <v>233</v>
      </c>
      <c r="C97" s="11">
        <v>0</v>
      </c>
      <c r="E97" s="11">
        <v>457898456</v>
      </c>
      <c r="G97" s="11">
        <v>0</v>
      </c>
      <c r="I97" s="11">
        <v>457898456</v>
      </c>
      <c r="K97" s="6">
        <v>4.0000000000000002E-4</v>
      </c>
      <c r="M97" s="11">
        <v>0</v>
      </c>
      <c r="O97" s="11">
        <v>457898456</v>
      </c>
      <c r="Q97" s="11">
        <v>0</v>
      </c>
      <c r="S97" s="11">
        <v>457898456</v>
      </c>
      <c r="U97" s="6">
        <v>5.9999999999999995E-4</v>
      </c>
    </row>
    <row r="98" spans="1:21" ht="19.5" thickBot="1" x14ac:dyDescent="0.3">
      <c r="A98" s="3" t="s">
        <v>12</v>
      </c>
      <c r="C98" s="3">
        <f>SUM(C4:C97)</f>
        <v>55212799065</v>
      </c>
      <c r="E98" s="3">
        <f>SUM(E4:E97)</f>
        <v>1077429788604</v>
      </c>
      <c r="G98" s="3">
        <f>SUM(G4:G97)</f>
        <v>-15495259861</v>
      </c>
      <c r="I98" s="3">
        <f>SUM(I4:I97)</f>
        <v>1117147327808</v>
      </c>
      <c r="K98" s="7">
        <f>SUM(K4:K97)</f>
        <v>0.95439999999999969</v>
      </c>
      <c r="M98" s="3">
        <f>SUM(M4:M97)</f>
        <v>55212799065</v>
      </c>
      <c r="O98" s="3">
        <f>SUM(O4:O97)</f>
        <v>777012411224</v>
      </c>
      <c r="Q98" s="3">
        <f>SUM(Q4:Q97)</f>
        <v>-29125151141</v>
      </c>
      <c r="S98" s="3">
        <f>SUM(S4:S97)</f>
        <v>803100059148</v>
      </c>
      <c r="U98" s="13">
        <f>SUM(U4:U97)</f>
        <v>0.98800000000000021</v>
      </c>
    </row>
    <row r="99" spans="1:21" ht="19.5" thickTop="1" x14ac:dyDescent="0.25">
      <c r="C99" s="4"/>
      <c r="E99" s="4"/>
      <c r="G99" s="4"/>
      <c r="I99" s="4"/>
      <c r="K99" s="4"/>
      <c r="M99" s="4"/>
      <c r="O99" s="4"/>
      <c r="Q99" s="4"/>
      <c r="S99" s="4"/>
      <c r="U99" s="4"/>
    </row>
    <row r="111" spans="1:21" x14ac:dyDescent="0.25">
      <c r="A111" s="12" t="s">
        <v>149</v>
      </c>
    </row>
    <row r="116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‫1401/12/29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3"/>
  <sheetViews>
    <sheetView rightToLeft="1" zoomScaleNormal="100" workbookViewId="0">
      <selection activeCell="I14" sqref="I14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127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51</v>
      </c>
      <c r="D7" s="47"/>
      <c r="E7" s="47"/>
      <c r="F7" s="47"/>
      <c r="G7" s="47"/>
      <c r="H7" s="47"/>
      <c r="I7" s="47"/>
      <c r="K7" s="47" t="s">
        <v>217</v>
      </c>
      <c r="L7" s="47"/>
      <c r="M7" s="47"/>
      <c r="N7" s="47"/>
      <c r="O7" s="47"/>
      <c r="P7" s="47"/>
      <c r="Q7" s="47"/>
    </row>
    <row r="8" spans="1:17" ht="21" x14ac:dyDescent="0.45">
      <c r="C8" s="8" t="s">
        <v>70</v>
      </c>
      <c r="E8" s="8" t="s">
        <v>146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177</v>
      </c>
      <c r="C9" s="11">
        <v>0</v>
      </c>
      <c r="E9" s="11">
        <v>0</v>
      </c>
      <c r="G9" s="11">
        <v>601703750</v>
      </c>
      <c r="I9" s="11">
        <v>601703750</v>
      </c>
      <c r="K9" s="11">
        <v>0</v>
      </c>
      <c r="M9" s="11">
        <v>0</v>
      </c>
      <c r="O9" s="11">
        <v>601703750</v>
      </c>
      <c r="Q9" s="11">
        <v>601703750</v>
      </c>
    </row>
    <row r="10" spans="1:17" s="18" customFormat="1" ht="18.75" x14ac:dyDescent="0.25">
      <c r="A10" s="18" t="s">
        <v>169</v>
      </c>
      <c r="C10" s="11">
        <v>0</v>
      </c>
      <c r="E10" s="11">
        <v>75736271</v>
      </c>
      <c r="G10" s="11">
        <v>0</v>
      </c>
      <c r="I10" s="11">
        <v>75736271</v>
      </c>
      <c r="K10" s="11">
        <v>0</v>
      </c>
      <c r="M10" s="11">
        <v>168419469</v>
      </c>
      <c r="O10" s="11">
        <v>0</v>
      </c>
      <c r="Q10" s="11">
        <v>168419469</v>
      </c>
    </row>
    <row r="11" spans="1:17" s="18" customFormat="1" ht="18.75" x14ac:dyDescent="0.25">
      <c r="A11" s="18" t="s">
        <v>167</v>
      </c>
      <c r="C11" s="11">
        <v>0</v>
      </c>
      <c r="E11" s="11">
        <v>1175307437</v>
      </c>
      <c r="G11" s="11">
        <v>0</v>
      </c>
      <c r="I11" s="11">
        <v>1175307437</v>
      </c>
      <c r="K11" s="11">
        <v>0</v>
      </c>
      <c r="M11" s="11">
        <v>2080687807</v>
      </c>
      <c r="O11" s="11">
        <v>0</v>
      </c>
      <c r="Q11" s="11">
        <v>2080687807</v>
      </c>
    </row>
    <row r="12" spans="1:17" ht="19.5" thickBot="1" x14ac:dyDescent="0.5">
      <c r="A12" s="3" t="s">
        <v>12</v>
      </c>
      <c r="C12" s="3">
        <f>SUM(C9:C11)</f>
        <v>0</v>
      </c>
      <c r="E12" s="3">
        <f>SUM(E9:E11)</f>
        <v>1251043708</v>
      </c>
      <c r="G12" s="3">
        <f>SUM(G9:G11)</f>
        <v>601703750</v>
      </c>
      <c r="I12" s="3">
        <f>SUM(I9:I11)</f>
        <v>1852747458</v>
      </c>
      <c r="K12" s="3">
        <f>SUM(K9:K11)</f>
        <v>0</v>
      </c>
      <c r="M12" s="3">
        <f>SUM(M9:M11)</f>
        <v>2249107276</v>
      </c>
      <c r="O12" s="3">
        <f>SUM(O9:O11)</f>
        <v>601703750</v>
      </c>
      <c r="Q12" s="3">
        <f>SUM(Q9:Q11)</f>
        <v>2850811026</v>
      </c>
    </row>
    <row r="13" spans="1:17" ht="18.75" x14ac:dyDescent="0.45">
      <c r="C13" s="4"/>
      <c r="E13" s="4"/>
      <c r="G13" s="4"/>
      <c r="I13" s="4"/>
      <c r="K13" s="4"/>
      <c r="M13" s="4"/>
      <c r="O13" s="4"/>
      <c r="Q13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8"/>
  <sheetViews>
    <sheetView rightToLeft="1" topLeftCell="A2" workbookViewId="0">
      <selection activeCell="G14" sqref="G14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7" t="s">
        <v>126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8" t="s">
        <v>71</v>
      </c>
      <c r="B7" s="39"/>
      <c r="C7" s="39"/>
      <c r="E7" s="38" t="s">
        <v>51</v>
      </c>
      <c r="F7" s="39"/>
      <c r="G7" s="39"/>
      <c r="I7" s="38" t="s">
        <v>217</v>
      </c>
      <c r="J7" s="39"/>
      <c r="K7" s="39"/>
    </row>
    <row r="8" spans="1:11" ht="39" x14ac:dyDescent="0.45">
      <c r="A8" s="8" t="s">
        <v>72</v>
      </c>
      <c r="C8" s="8" t="s">
        <v>36</v>
      </c>
      <c r="E8" s="21" t="s">
        <v>145</v>
      </c>
      <c r="G8" s="31" t="s">
        <v>74</v>
      </c>
      <c r="I8" s="21" t="s">
        <v>73</v>
      </c>
      <c r="K8" s="31" t="s">
        <v>74</v>
      </c>
    </row>
    <row r="9" spans="1:11" s="18" customFormat="1" ht="18.75" x14ac:dyDescent="0.25">
      <c r="A9" s="18" t="s">
        <v>93</v>
      </c>
      <c r="C9" s="18" t="s">
        <v>104</v>
      </c>
      <c r="E9" s="11">
        <v>1495890396</v>
      </c>
      <c r="G9" s="24">
        <f>E9/$E$17</f>
        <v>0.3961058911617063</v>
      </c>
      <c r="I9" s="11">
        <v>1495890396</v>
      </c>
      <c r="K9" s="24">
        <f>I9/$I$17</f>
        <v>0.22162456040034711</v>
      </c>
    </row>
    <row r="10" spans="1:11" s="18" customFormat="1" ht="18.75" x14ac:dyDescent="0.25">
      <c r="A10" s="18" t="s">
        <v>155</v>
      </c>
      <c r="C10" s="18" t="s">
        <v>104</v>
      </c>
      <c r="E10" s="11">
        <v>1732876717</v>
      </c>
      <c r="G10" s="24">
        <f t="shared" ref="G10:G16" si="0">E10/$E$17</f>
        <v>0.45885893652107979</v>
      </c>
      <c r="I10" s="11">
        <v>3993150689</v>
      </c>
      <c r="K10" s="24">
        <f t="shared" ref="K10:K16" si="1">I10/$I$17</f>
        <v>0.59160769293552451</v>
      </c>
    </row>
    <row r="11" spans="1:11" s="18" customFormat="1" ht="18.75" x14ac:dyDescent="0.25">
      <c r="A11" s="18" t="s">
        <v>93</v>
      </c>
      <c r="C11" s="18" t="s">
        <v>104</v>
      </c>
      <c r="E11" s="11">
        <v>542454248</v>
      </c>
      <c r="G11" s="24">
        <f t="shared" si="0"/>
        <v>0.14363975054125103</v>
      </c>
      <c r="I11" s="11">
        <v>1236233152</v>
      </c>
      <c r="K11" s="24">
        <f t="shared" si="1"/>
        <v>0.18315488193316504</v>
      </c>
    </row>
    <row r="12" spans="1:11" s="18" customFormat="1" ht="18.75" x14ac:dyDescent="0.25">
      <c r="A12" s="18" t="s">
        <v>94</v>
      </c>
      <c r="C12" s="18" t="s">
        <v>95</v>
      </c>
      <c r="E12" s="11">
        <v>290185</v>
      </c>
      <c r="G12" s="24">
        <f t="shared" si="0"/>
        <v>7.6839846244162758E-5</v>
      </c>
      <c r="I12" s="11">
        <v>2879799</v>
      </c>
      <c r="K12" s="24">
        <f t="shared" si="1"/>
        <v>4.2665838962733686E-4</v>
      </c>
    </row>
    <row r="13" spans="1:11" s="18" customFormat="1" ht="18.75" x14ac:dyDescent="0.25">
      <c r="A13" s="18" t="s">
        <v>98</v>
      </c>
      <c r="C13" s="18" t="s">
        <v>99</v>
      </c>
      <c r="E13" s="11">
        <v>1652219</v>
      </c>
      <c r="G13" s="24">
        <f t="shared" si="0"/>
        <v>4.3750109041364762E-4</v>
      </c>
      <c r="I13" s="11">
        <v>13991618</v>
      </c>
      <c r="K13" s="24">
        <f t="shared" si="1"/>
        <v>2.0729367584893456E-3</v>
      </c>
    </row>
    <row r="14" spans="1:11" s="18" customFormat="1" ht="18.75" x14ac:dyDescent="0.25">
      <c r="A14" s="18" t="s">
        <v>101</v>
      </c>
      <c r="C14" s="18" t="s">
        <v>102</v>
      </c>
      <c r="E14" s="11">
        <v>104971</v>
      </c>
      <c r="G14" s="24">
        <f t="shared" si="0"/>
        <v>2.7795907783296891E-5</v>
      </c>
      <c r="I14" s="11">
        <v>235017</v>
      </c>
      <c r="K14" s="24">
        <f t="shared" si="1"/>
        <v>3.4819087983240437E-5</v>
      </c>
    </row>
    <row r="15" spans="1:11" s="18" customFormat="1" ht="18.75" x14ac:dyDescent="0.25">
      <c r="A15" s="18" t="s">
        <v>159</v>
      </c>
      <c r="C15" s="18" t="s">
        <v>160</v>
      </c>
      <c r="E15" s="11">
        <v>2604678</v>
      </c>
      <c r="G15" s="24">
        <f t="shared" si="0"/>
        <v>6.8970848608836902E-4</v>
      </c>
      <c r="I15" s="11">
        <v>6325646</v>
      </c>
      <c r="K15" s="24">
        <f t="shared" si="1"/>
        <v>9.3717996836327976E-4</v>
      </c>
    </row>
    <row r="16" spans="1:11" s="18" customFormat="1" ht="18.75" x14ac:dyDescent="0.25">
      <c r="A16" s="18" t="s">
        <v>162</v>
      </c>
      <c r="C16" s="18" t="s">
        <v>163</v>
      </c>
      <c r="E16" s="11">
        <v>617745</v>
      </c>
      <c r="G16" s="24">
        <f t="shared" si="0"/>
        <v>1.6357644543343151E-4</v>
      </c>
      <c r="I16" s="11">
        <v>953528</v>
      </c>
      <c r="K16" s="24">
        <f t="shared" si="1"/>
        <v>1.412705265001395E-4</v>
      </c>
    </row>
    <row r="17" spans="1:11" ht="19.5" thickBot="1" x14ac:dyDescent="0.5">
      <c r="A17" s="3" t="s">
        <v>12</v>
      </c>
      <c r="E17" s="3">
        <f>SUM(E9:$E$16)</f>
        <v>3776491159</v>
      </c>
      <c r="G17" s="7">
        <f>SUM(G9:$G$16)</f>
        <v>1.0000000000000002</v>
      </c>
      <c r="I17" s="3">
        <f>SUM(I9:$I$16)</f>
        <v>6749659845</v>
      </c>
      <c r="K17" s="7">
        <f>SUM(K9:$K$16)</f>
        <v>0.99999999999999978</v>
      </c>
    </row>
    <row r="18" spans="1:11" ht="18.75" x14ac:dyDescent="0.45">
      <c r="E18" s="4"/>
      <c r="G18" s="4"/>
      <c r="I18" s="4"/>
      <c r="K18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L18" sqref="L18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92</v>
      </c>
      <c r="C1" s="33"/>
      <c r="D1" s="33"/>
      <c r="E1" s="33"/>
      <c r="F1" s="33"/>
    </row>
    <row r="2" spans="2:6" ht="20.100000000000001" customHeight="1" x14ac:dyDescent="0.45">
      <c r="B2" s="40" t="s">
        <v>44</v>
      </c>
      <c r="C2" s="33"/>
      <c r="D2" s="33"/>
      <c r="E2" s="33"/>
      <c r="F2" s="33"/>
    </row>
    <row r="3" spans="2:6" ht="20.100000000000001" customHeight="1" x14ac:dyDescent="0.45">
      <c r="B3" s="40" t="s">
        <v>216</v>
      </c>
      <c r="C3" s="33"/>
      <c r="D3" s="33"/>
      <c r="E3" s="33"/>
      <c r="F3" s="33"/>
    </row>
    <row r="5" spans="2:6" ht="21" x14ac:dyDescent="0.45">
      <c r="B5" s="37" t="s">
        <v>75</v>
      </c>
      <c r="C5" s="33"/>
      <c r="D5" s="33"/>
      <c r="E5" s="33"/>
      <c r="F5" s="33"/>
    </row>
    <row r="7" spans="2:6" ht="21" x14ac:dyDescent="0.45">
      <c r="D7" s="2" t="s">
        <v>51</v>
      </c>
      <c r="F7" s="2" t="s">
        <v>217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107</v>
      </c>
      <c r="D9" s="11">
        <v>185623674</v>
      </c>
      <c r="F9" s="11">
        <v>1035871112</v>
      </c>
    </row>
    <row r="10" spans="2:6" s="18" customFormat="1" ht="18.75" x14ac:dyDescent="0.25">
      <c r="B10" s="18" t="s">
        <v>108</v>
      </c>
      <c r="D10" s="11">
        <v>0</v>
      </c>
      <c r="F10" s="11">
        <v>0</v>
      </c>
    </row>
    <row r="11" spans="2:6" s="18" customFormat="1" ht="18.75" x14ac:dyDescent="0.25">
      <c r="B11" s="18" t="s">
        <v>109</v>
      </c>
      <c r="D11" s="11">
        <v>277366482</v>
      </c>
      <c r="F11" s="11">
        <v>410612029</v>
      </c>
    </row>
    <row r="12" spans="2:6" ht="19.5" thickBot="1" x14ac:dyDescent="0.5">
      <c r="B12" s="3" t="s">
        <v>12</v>
      </c>
      <c r="D12" s="3">
        <f>SUM(D9:D11)</f>
        <v>462990156</v>
      </c>
      <c r="F12" s="3">
        <f>SUM(F9:F11)</f>
        <v>1446483141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2"/>
  <sheetViews>
    <sheetView rightToLeft="1" view="pageLayout" topLeftCell="A79" zoomScale="70" zoomScaleNormal="85" zoomScalePageLayoutView="70" workbookViewId="0">
      <selection activeCell="I91" sqref="I91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3.5703125" style="1" customWidth="1"/>
    <col min="10" max="10" width="16.85546875" style="1" bestFit="1" customWidth="1"/>
    <col min="11" max="11" width="1.42578125" style="1" customWidth="1"/>
    <col min="12" max="12" width="14" style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7" t="s">
        <v>195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7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8" t="s">
        <v>209</v>
      </c>
      <c r="D3" s="39"/>
      <c r="E3" s="39"/>
      <c r="F3" s="39"/>
      <c r="G3" s="39"/>
      <c r="I3" s="38" t="s">
        <v>2</v>
      </c>
      <c r="J3" s="39"/>
      <c r="K3" s="39"/>
      <c r="L3" s="39"/>
      <c r="M3" s="39"/>
      <c r="O3" s="38" t="s">
        <v>217</v>
      </c>
      <c r="P3" s="39"/>
      <c r="Q3" s="39"/>
      <c r="R3" s="39"/>
      <c r="S3" s="39"/>
      <c r="T3" s="39"/>
      <c r="U3" s="39"/>
      <c r="V3" s="39"/>
      <c r="W3" s="39"/>
    </row>
    <row r="4" spans="1:23" ht="18.75" x14ac:dyDescent="0.45">
      <c r="A4" s="36" t="s">
        <v>3</v>
      </c>
      <c r="C4" s="36" t="s">
        <v>4</v>
      </c>
      <c r="E4" s="36" t="s">
        <v>5</v>
      </c>
      <c r="G4" s="36" t="s">
        <v>6</v>
      </c>
      <c r="I4" s="36" t="s">
        <v>7</v>
      </c>
      <c r="J4" s="33"/>
      <c r="L4" s="36" t="s">
        <v>8</v>
      </c>
      <c r="M4" s="33"/>
      <c r="O4" s="36" t="s">
        <v>4</v>
      </c>
      <c r="Q4" s="34" t="s">
        <v>9</v>
      </c>
      <c r="S4" s="36" t="s">
        <v>5</v>
      </c>
      <c r="U4" s="36" t="s">
        <v>6</v>
      </c>
      <c r="W4" s="34" t="s">
        <v>10</v>
      </c>
    </row>
    <row r="5" spans="1:23" ht="18.75" x14ac:dyDescent="0.45">
      <c r="A5" s="35"/>
      <c r="C5" s="35"/>
      <c r="E5" s="35"/>
      <c r="G5" s="35"/>
      <c r="I5" s="5" t="s">
        <v>4</v>
      </c>
      <c r="J5" s="5" t="s">
        <v>5</v>
      </c>
      <c r="L5" s="5" t="s">
        <v>4</v>
      </c>
      <c r="M5" s="5" t="s">
        <v>11</v>
      </c>
      <c r="O5" s="35"/>
      <c r="Q5" s="35"/>
      <c r="S5" s="35"/>
      <c r="U5" s="35"/>
      <c r="W5" s="35"/>
    </row>
    <row r="6" spans="1:23" s="18" customFormat="1" ht="18.75" x14ac:dyDescent="0.25">
      <c r="A6" s="18" t="s">
        <v>193</v>
      </c>
      <c r="C6" s="11">
        <v>20000000</v>
      </c>
      <c r="E6" s="11">
        <v>5246337411</v>
      </c>
      <c r="G6" s="11">
        <v>5118681600</v>
      </c>
      <c r="I6" s="11">
        <v>0</v>
      </c>
      <c r="J6" s="11">
        <v>0</v>
      </c>
      <c r="L6" s="11">
        <v>0</v>
      </c>
      <c r="M6" s="11">
        <v>0</v>
      </c>
      <c r="O6" s="11">
        <v>0</v>
      </c>
      <c r="Q6" s="11">
        <v>0</v>
      </c>
      <c r="S6" s="11">
        <v>0</v>
      </c>
      <c r="U6" s="11">
        <v>0</v>
      </c>
      <c r="W6" s="6">
        <v>0</v>
      </c>
    </row>
    <row r="7" spans="1:23" s="18" customFormat="1" ht="18.75" x14ac:dyDescent="0.25">
      <c r="A7" s="18" t="s">
        <v>199</v>
      </c>
      <c r="C7" s="11">
        <v>2000000</v>
      </c>
      <c r="E7" s="11">
        <v>962217287</v>
      </c>
      <c r="G7" s="11">
        <v>387900090</v>
      </c>
      <c r="I7" s="11">
        <v>0</v>
      </c>
      <c r="J7" s="11">
        <v>0</v>
      </c>
      <c r="L7" s="11">
        <v>0</v>
      </c>
      <c r="M7" s="11">
        <v>0</v>
      </c>
      <c r="O7" s="11">
        <v>2000000</v>
      </c>
      <c r="Q7" s="11">
        <v>339</v>
      </c>
      <c r="S7" s="11">
        <v>962217287</v>
      </c>
      <c r="U7" s="11">
        <v>677825415</v>
      </c>
      <c r="W7" s="6">
        <v>1E-4</v>
      </c>
    </row>
    <row r="8" spans="1:23" s="18" customFormat="1" ht="18.75" x14ac:dyDescent="0.25">
      <c r="A8" s="18" t="s">
        <v>198</v>
      </c>
      <c r="C8" s="11">
        <v>2000000</v>
      </c>
      <c r="E8" s="11">
        <v>763194551</v>
      </c>
      <c r="G8" s="11">
        <v>117969615</v>
      </c>
      <c r="I8" s="11">
        <v>0</v>
      </c>
      <c r="J8" s="11">
        <v>0</v>
      </c>
      <c r="L8" s="11">
        <v>0</v>
      </c>
      <c r="M8" s="11">
        <v>0</v>
      </c>
      <c r="O8" s="11">
        <v>2000000</v>
      </c>
      <c r="Q8" s="11">
        <v>270</v>
      </c>
      <c r="S8" s="11">
        <v>763194551</v>
      </c>
      <c r="U8" s="11">
        <v>539860950</v>
      </c>
      <c r="W8" s="6">
        <v>1E-4</v>
      </c>
    </row>
    <row r="9" spans="1:23" s="18" customFormat="1" ht="18.75" x14ac:dyDescent="0.25">
      <c r="A9" s="18" t="s">
        <v>205</v>
      </c>
      <c r="C9" s="11">
        <v>10000000</v>
      </c>
      <c r="E9" s="11">
        <v>5501402381</v>
      </c>
      <c r="G9" s="11">
        <v>10297347750</v>
      </c>
      <c r="I9" s="11">
        <v>0</v>
      </c>
      <c r="J9" s="11">
        <v>0</v>
      </c>
      <c r="L9" s="11">
        <v>-10000000</v>
      </c>
      <c r="M9" s="11">
        <v>9145000000</v>
      </c>
      <c r="O9" s="11">
        <v>0</v>
      </c>
      <c r="Q9" s="11">
        <v>0</v>
      </c>
      <c r="S9" s="11">
        <v>0</v>
      </c>
      <c r="U9" s="11">
        <v>0</v>
      </c>
      <c r="W9" s="6">
        <v>0</v>
      </c>
    </row>
    <row r="10" spans="1:23" s="18" customFormat="1" ht="18.75" x14ac:dyDescent="0.25">
      <c r="A10" s="18" t="s">
        <v>175</v>
      </c>
      <c r="C10" s="11">
        <v>11000000</v>
      </c>
      <c r="E10" s="11">
        <v>23327632591</v>
      </c>
      <c r="G10" s="11">
        <v>38861390700</v>
      </c>
      <c r="I10" s="11">
        <v>0</v>
      </c>
      <c r="J10" s="11">
        <v>0</v>
      </c>
      <c r="L10" s="11">
        <v>-11000000</v>
      </c>
      <c r="M10" s="11">
        <v>39714882341</v>
      </c>
      <c r="O10" s="11">
        <v>0</v>
      </c>
      <c r="Q10" s="11">
        <v>0</v>
      </c>
      <c r="S10" s="11">
        <v>0</v>
      </c>
      <c r="U10" s="11">
        <v>0</v>
      </c>
      <c r="W10" s="6">
        <v>0</v>
      </c>
    </row>
    <row r="11" spans="1:23" s="18" customFormat="1" ht="18.75" x14ac:dyDescent="0.25">
      <c r="A11" s="18" t="s">
        <v>184</v>
      </c>
      <c r="C11" s="11">
        <v>1438247</v>
      </c>
      <c r="E11" s="11">
        <v>3078958265</v>
      </c>
      <c r="G11" s="11">
        <v>3710044071.7582502</v>
      </c>
      <c r="I11" s="11">
        <v>0</v>
      </c>
      <c r="J11" s="11">
        <v>0</v>
      </c>
      <c r="L11" s="11">
        <v>0</v>
      </c>
      <c r="M11" s="11">
        <v>0</v>
      </c>
      <c r="O11" s="11">
        <v>1438247</v>
      </c>
      <c r="Q11" s="11">
        <v>3501</v>
      </c>
      <c r="S11" s="11">
        <v>3078958265</v>
      </c>
      <c r="U11" s="11">
        <v>5005342695.6553497</v>
      </c>
      <c r="W11" s="6">
        <v>8.9999999999999998E-4</v>
      </c>
    </row>
    <row r="12" spans="1:23" s="18" customFormat="1" ht="18.75" x14ac:dyDescent="0.25">
      <c r="A12" s="18" t="s">
        <v>76</v>
      </c>
      <c r="C12" s="11">
        <v>28560771</v>
      </c>
      <c r="E12" s="11">
        <v>63626184897</v>
      </c>
      <c r="G12" s="11">
        <v>72708926930.540497</v>
      </c>
      <c r="I12" s="11">
        <v>23048453</v>
      </c>
      <c r="J12" s="11">
        <v>74078429785</v>
      </c>
      <c r="L12" s="11">
        <v>-1</v>
      </c>
      <c r="M12" s="11">
        <v>1</v>
      </c>
      <c r="O12" s="11">
        <v>51609223</v>
      </c>
      <c r="Q12" s="11">
        <v>3394</v>
      </c>
      <c r="S12" s="11">
        <v>137704612454</v>
      </c>
      <c r="U12" s="11">
        <v>174119490729.97101</v>
      </c>
      <c r="W12" s="6">
        <v>3.09E-2</v>
      </c>
    </row>
    <row r="13" spans="1:23" s="18" customFormat="1" ht="18.75" x14ac:dyDescent="0.25">
      <c r="A13" s="18" t="s">
        <v>190</v>
      </c>
      <c r="C13" s="11">
        <v>25300000</v>
      </c>
      <c r="E13" s="11">
        <v>88250074507</v>
      </c>
      <c r="G13" s="11">
        <v>77963341500</v>
      </c>
      <c r="I13" s="11">
        <v>0</v>
      </c>
      <c r="J13" s="11">
        <v>0</v>
      </c>
      <c r="L13" s="11">
        <v>0</v>
      </c>
      <c r="M13" s="11">
        <v>0</v>
      </c>
      <c r="O13" s="11">
        <v>25300000</v>
      </c>
      <c r="Q13" s="11">
        <v>3933</v>
      </c>
      <c r="S13" s="11">
        <v>88250074507</v>
      </c>
      <c r="U13" s="11">
        <v>98912845845</v>
      </c>
      <c r="W13" s="6">
        <v>1.7600000000000001E-2</v>
      </c>
    </row>
    <row r="14" spans="1:23" s="18" customFormat="1" ht="18.75" x14ac:dyDescent="0.25">
      <c r="A14" s="18" t="s">
        <v>77</v>
      </c>
      <c r="C14" s="11">
        <v>48379418</v>
      </c>
      <c r="E14" s="11">
        <v>206384950138</v>
      </c>
      <c r="G14" s="11">
        <v>79687715687.025299</v>
      </c>
      <c r="I14" s="11">
        <v>0</v>
      </c>
      <c r="J14" s="11">
        <v>0</v>
      </c>
      <c r="L14" s="11">
        <v>0</v>
      </c>
      <c r="M14" s="11">
        <v>0</v>
      </c>
      <c r="O14" s="11">
        <v>48379418</v>
      </c>
      <c r="Q14" s="11">
        <v>2070</v>
      </c>
      <c r="S14" s="11">
        <v>206384950138</v>
      </c>
      <c r="U14" s="11">
        <v>99549530158.203003</v>
      </c>
      <c r="W14" s="6">
        <v>1.77E-2</v>
      </c>
    </row>
    <row r="15" spans="1:23" s="18" customFormat="1" ht="18.75" x14ac:dyDescent="0.25">
      <c r="A15" s="18" t="s">
        <v>134</v>
      </c>
      <c r="C15" s="11">
        <v>5450000</v>
      </c>
      <c r="E15" s="11">
        <v>34362528356</v>
      </c>
      <c r="G15" s="11">
        <v>32180380650</v>
      </c>
      <c r="I15" s="11">
        <v>0</v>
      </c>
      <c r="J15" s="11">
        <v>0</v>
      </c>
      <c r="L15" s="11">
        <v>0</v>
      </c>
      <c r="M15" s="11">
        <v>0</v>
      </c>
      <c r="O15" s="11">
        <v>5450000</v>
      </c>
      <c r="Q15" s="11">
        <v>7060</v>
      </c>
      <c r="S15" s="11">
        <v>34362528356</v>
      </c>
      <c r="U15" s="11">
        <v>38248061850</v>
      </c>
      <c r="W15" s="6">
        <v>6.7999999999999996E-3</v>
      </c>
    </row>
    <row r="16" spans="1:23" s="18" customFormat="1" ht="18.75" x14ac:dyDescent="0.25">
      <c r="A16" s="18" t="s">
        <v>135</v>
      </c>
      <c r="C16" s="11">
        <v>20007665</v>
      </c>
      <c r="E16" s="11">
        <v>68875131041</v>
      </c>
      <c r="G16" s="11">
        <v>66805872541.926804</v>
      </c>
      <c r="I16" s="11">
        <v>0</v>
      </c>
      <c r="J16" s="11">
        <v>0</v>
      </c>
      <c r="L16" s="11">
        <v>0</v>
      </c>
      <c r="M16" s="11">
        <v>0</v>
      </c>
      <c r="O16" s="11">
        <v>20007665</v>
      </c>
      <c r="Q16" s="11">
        <v>3457</v>
      </c>
      <c r="S16" s="11">
        <v>68875131041</v>
      </c>
      <c r="U16" s="11">
        <v>68754957242.465302</v>
      </c>
      <c r="W16" s="6">
        <v>1.2200000000000001E-2</v>
      </c>
    </row>
    <row r="17" spans="1:23" s="18" customFormat="1" ht="18.75" x14ac:dyDescent="0.25">
      <c r="A17" s="18" t="s">
        <v>122</v>
      </c>
      <c r="C17" s="11">
        <v>25024401</v>
      </c>
      <c r="E17" s="11">
        <v>31031961542</v>
      </c>
      <c r="G17" s="11">
        <v>33084422732.686501</v>
      </c>
      <c r="I17" s="11">
        <v>0</v>
      </c>
      <c r="J17" s="11">
        <v>0</v>
      </c>
      <c r="L17" s="11">
        <v>-25024401</v>
      </c>
      <c r="M17" s="11">
        <v>33581932851</v>
      </c>
      <c r="O17" s="11">
        <v>0</v>
      </c>
      <c r="Q17" s="11">
        <v>0</v>
      </c>
      <c r="S17" s="11">
        <v>0</v>
      </c>
      <c r="U17" s="11">
        <v>0</v>
      </c>
      <c r="W17" s="6">
        <v>0</v>
      </c>
    </row>
    <row r="18" spans="1:23" s="18" customFormat="1" ht="18.75" x14ac:dyDescent="0.25">
      <c r="A18" s="18" t="s">
        <v>174</v>
      </c>
      <c r="C18" s="11">
        <v>14497759</v>
      </c>
      <c r="E18" s="11">
        <v>31119215777</v>
      </c>
      <c r="G18" s="11">
        <v>39977493604.377296</v>
      </c>
      <c r="I18" s="11">
        <v>0</v>
      </c>
      <c r="J18" s="11">
        <v>0</v>
      </c>
      <c r="L18" s="11">
        <v>0</v>
      </c>
      <c r="M18" s="11">
        <v>0</v>
      </c>
      <c r="O18" s="11">
        <v>14497759</v>
      </c>
      <c r="Q18" s="11">
        <v>3280</v>
      </c>
      <c r="S18" s="11">
        <v>31119215777</v>
      </c>
      <c r="U18" s="11">
        <v>47269711255.356003</v>
      </c>
      <c r="W18" s="6">
        <v>8.3999999999999995E-3</v>
      </c>
    </row>
    <row r="19" spans="1:23" s="18" customFormat="1" ht="18.75" x14ac:dyDescent="0.25">
      <c r="A19" s="18" t="s">
        <v>150</v>
      </c>
      <c r="C19" s="11">
        <v>16400000</v>
      </c>
      <c r="E19" s="11">
        <v>99887526921</v>
      </c>
      <c r="G19" s="11">
        <v>110530407600</v>
      </c>
      <c r="I19" s="11">
        <v>3193684</v>
      </c>
      <c r="J19" s="11">
        <v>0</v>
      </c>
      <c r="L19" s="11">
        <v>0</v>
      </c>
      <c r="M19" s="11">
        <v>0</v>
      </c>
      <c r="O19" s="11">
        <v>19593684</v>
      </c>
      <c r="Q19" s="11">
        <v>8240</v>
      </c>
      <c r="S19" s="11">
        <v>99887526921</v>
      </c>
      <c r="U19" s="11">
        <v>160491317020.84799</v>
      </c>
      <c r="W19" s="6">
        <v>2.8500000000000001E-2</v>
      </c>
    </row>
    <row r="20" spans="1:23" s="18" customFormat="1" ht="18.75" x14ac:dyDescent="0.25">
      <c r="A20" s="18" t="s">
        <v>138</v>
      </c>
      <c r="C20" s="11">
        <v>4990180</v>
      </c>
      <c r="E20" s="11">
        <v>59613253445</v>
      </c>
      <c r="G20" s="11">
        <v>52233943157.370003</v>
      </c>
      <c r="I20" s="11">
        <v>3930000</v>
      </c>
      <c r="J20" s="11">
        <v>54264285930</v>
      </c>
      <c r="L20" s="11">
        <v>0</v>
      </c>
      <c r="M20" s="11">
        <v>0</v>
      </c>
      <c r="O20" s="11">
        <v>8920180</v>
      </c>
      <c r="Q20" s="11">
        <v>14650</v>
      </c>
      <c r="S20" s="11">
        <v>113877539375</v>
      </c>
      <c r="U20" s="11">
        <v>129903087209.85001</v>
      </c>
      <c r="W20" s="6">
        <v>2.3099999999999999E-2</v>
      </c>
    </row>
    <row r="21" spans="1:23" s="18" customFormat="1" ht="18.75" x14ac:dyDescent="0.25">
      <c r="A21" s="18" t="s">
        <v>106</v>
      </c>
      <c r="C21" s="11">
        <v>639258</v>
      </c>
      <c r="E21" s="11">
        <v>96335964606</v>
      </c>
      <c r="G21" s="11">
        <v>87915118301.414993</v>
      </c>
      <c r="I21" s="11">
        <v>100000</v>
      </c>
      <c r="J21" s="11">
        <v>17771121540</v>
      </c>
      <c r="L21" s="11">
        <v>-39258</v>
      </c>
      <c r="M21" s="11">
        <v>6245857610</v>
      </c>
      <c r="O21" s="11">
        <v>700000</v>
      </c>
      <c r="Q21" s="11">
        <v>186350</v>
      </c>
      <c r="S21" s="11">
        <v>108190918810</v>
      </c>
      <c r="U21" s="11">
        <v>129668852250</v>
      </c>
      <c r="W21" s="6">
        <v>2.3E-2</v>
      </c>
    </row>
    <row r="22" spans="1:23" s="18" customFormat="1" ht="18.75" x14ac:dyDescent="0.25">
      <c r="A22" s="18" t="s">
        <v>210</v>
      </c>
      <c r="C22" s="11">
        <v>200000</v>
      </c>
      <c r="E22" s="11">
        <v>33152070870</v>
      </c>
      <c r="G22" s="11">
        <v>33171448500</v>
      </c>
      <c r="I22" s="11">
        <v>70000</v>
      </c>
      <c r="J22" s="11">
        <v>11612034135</v>
      </c>
      <c r="L22" s="11">
        <v>0</v>
      </c>
      <c r="M22" s="11">
        <v>0</v>
      </c>
      <c r="O22" s="11">
        <v>270000</v>
      </c>
      <c r="Q22" s="11">
        <v>177350</v>
      </c>
      <c r="S22" s="11">
        <v>44764105005</v>
      </c>
      <c r="U22" s="11">
        <v>47599587225</v>
      </c>
      <c r="W22" s="6">
        <v>8.5000000000000006E-3</v>
      </c>
    </row>
    <row r="23" spans="1:23" s="18" customFormat="1" ht="18.75" x14ac:dyDescent="0.25">
      <c r="A23" s="18" t="s">
        <v>137</v>
      </c>
      <c r="C23" s="11">
        <v>18089038</v>
      </c>
      <c r="E23" s="11">
        <v>67638556247</v>
      </c>
      <c r="G23" s="11">
        <v>60381568815.856201</v>
      </c>
      <c r="I23" s="11">
        <v>0</v>
      </c>
      <c r="J23" s="11">
        <v>0</v>
      </c>
      <c r="L23" s="11">
        <v>0</v>
      </c>
      <c r="M23" s="11">
        <v>0</v>
      </c>
      <c r="O23" s="11">
        <v>18089038</v>
      </c>
      <c r="Q23" s="11">
        <v>4208</v>
      </c>
      <c r="S23" s="11">
        <v>67638556247</v>
      </c>
      <c r="U23" s="11">
        <v>75665765806.171204</v>
      </c>
      <c r="W23" s="6">
        <v>1.34E-2</v>
      </c>
    </row>
    <row r="24" spans="1:23" s="18" customFormat="1" ht="18.75" x14ac:dyDescent="0.25">
      <c r="A24" s="18" t="s">
        <v>191</v>
      </c>
      <c r="C24" s="11">
        <v>1448104</v>
      </c>
      <c r="E24" s="11">
        <v>35174593744</v>
      </c>
      <c r="G24" s="11">
        <v>38693431558.655998</v>
      </c>
      <c r="I24" s="11">
        <v>0</v>
      </c>
      <c r="J24" s="11">
        <v>0</v>
      </c>
      <c r="L24" s="11">
        <v>-100000</v>
      </c>
      <c r="M24" s="11">
        <v>2940399905</v>
      </c>
      <c r="O24" s="11">
        <v>1348104</v>
      </c>
      <c r="Q24" s="11">
        <v>38430</v>
      </c>
      <c r="S24" s="11">
        <v>32745583552</v>
      </c>
      <c r="U24" s="11">
        <v>51499381281.515999</v>
      </c>
      <c r="W24" s="6">
        <v>9.1999999999999998E-3</v>
      </c>
    </row>
    <row r="25" spans="1:23" s="18" customFormat="1" ht="18.75" x14ac:dyDescent="0.25">
      <c r="A25" s="18" t="s">
        <v>196</v>
      </c>
      <c r="C25" s="11">
        <v>638447</v>
      </c>
      <c r="E25" s="11">
        <v>21710940633</v>
      </c>
      <c r="G25" s="11">
        <v>19737560274.884998</v>
      </c>
      <c r="I25" s="11">
        <v>0</v>
      </c>
      <c r="J25" s="11">
        <v>0</v>
      </c>
      <c r="L25" s="11">
        <v>0</v>
      </c>
      <c r="M25" s="11">
        <v>0</v>
      </c>
      <c r="O25" s="11">
        <v>638447</v>
      </c>
      <c r="Q25" s="11">
        <v>32850</v>
      </c>
      <c r="S25" s="11">
        <v>21710940633</v>
      </c>
      <c r="U25" s="11">
        <v>20848194695.497501</v>
      </c>
      <c r="W25" s="6">
        <v>3.7000000000000002E-3</v>
      </c>
    </row>
    <row r="26" spans="1:23" s="18" customFormat="1" ht="18.75" x14ac:dyDescent="0.25">
      <c r="A26" s="18" t="s">
        <v>213</v>
      </c>
      <c r="C26" s="11">
        <v>495699</v>
      </c>
      <c r="E26" s="11">
        <v>24848119836</v>
      </c>
      <c r="G26" s="11">
        <v>21927356797.275002</v>
      </c>
      <c r="I26" s="11">
        <v>0</v>
      </c>
      <c r="J26" s="11">
        <v>0</v>
      </c>
      <c r="L26" s="11">
        <v>0</v>
      </c>
      <c r="M26" s="11">
        <v>0</v>
      </c>
      <c r="O26" s="11">
        <v>495699</v>
      </c>
      <c r="Q26" s="11">
        <v>56100</v>
      </c>
      <c r="S26" s="11">
        <v>24848119836</v>
      </c>
      <c r="U26" s="11">
        <v>27643252052.294998</v>
      </c>
      <c r="W26" s="6">
        <v>4.8999999999999998E-3</v>
      </c>
    </row>
    <row r="27" spans="1:23" s="18" customFormat="1" ht="18.75" x14ac:dyDescent="0.25">
      <c r="A27" s="18" t="s">
        <v>120</v>
      </c>
      <c r="C27" s="11">
        <v>5000000</v>
      </c>
      <c r="E27" s="11">
        <v>52344013014</v>
      </c>
      <c r="G27" s="11">
        <v>30815550000</v>
      </c>
      <c r="I27" s="11">
        <v>0</v>
      </c>
      <c r="J27" s="11">
        <v>0</v>
      </c>
      <c r="L27" s="11">
        <v>-5000000</v>
      </c>
      <c r="M27" s="11">
        <v>31270016749</v>
      </c>
      <c r="O27" s="11">
        <v>0</v>
      </c>
      <c r="Q27" s="11">
        <v>0</v>
      </c>
      <c r="S27" s="11">
        <v>0</v>
      </c>
      <c r="U27" s="11">
        <v>0</v>
      </c>
      <c r="W27" s="6">
        <v>0</v>
      </c>
    </row>
    <row r="28" spans="1:23" s="18" customFormat="1" ht="18.75" x14ac:dyDescent="0.25">
      <c r="A28" s="18" t="s">
        <v>79</v>
      </c>
      <c r="C28" s="11">
        <v>20445008</v>
      </c>
      <c r="E28" s="11">
        <v>96719432212</v>
      </c>
      <c r="G28" s="11">
        <v>96393697439.9832</v>
      </c>
      <c r="I28" s="11">
        <v>0</v>
      </c>
      <c r="J28" s="11">
        <v>0</v>
      </c>
      <c r="L28" s="11">
        <v>0</v>
      </c>
      <c r="M28" s="11">
        <v>0</v>
      </c>
      <c r="O28" s="11">
        <v>20445008</v>
      </c>
      <c r="Q28" s="11">
        <v>6210</v>
      </c>
      <c r="S28" s="11">
        <v>96719432212</v>
      </c>
      <c r="U28" s="11">
        <v>126208066856.90401</v>
      </c>
      <c r="W28" s="6">
        <v>2.24E-2</v>
      </c>
    </row>
    <row r="29" spans="1:23" s="18" customFormat="1" ht="18.75" x14ac:dyDescent="0.25">
      <c r="A29" s="18" t="s">
        <v>156</v>
      </c>
      <c r="C29" s="11">
        <v>10167474</v>
      </c>
      <c r="E29" s="11">
        <v>38459655176</v>
      </c>
      <c r="G29" s="11">
        <v>38921970466.874702</v>
      </c>
      <c r="I29" s="11">
        <v>0</v>
      </c>
      <c r="J29" s="11">
        <v>0</v>
      </c>
      <c r="L29" s="11">
        <v>0</v>
      </c>
      <c r="M29" s="11">
        <v>0</v>
      </c>
      <c r="O29" s="11">
        <v>10167474</v>
      </c>
      <c r="Q29" s="11">
        <v>5300</v>
      </c>
      <c r="S29" s="11">
        <v>38459655176</v>
      </c>
      <c r="U29" s="11">
        <v>53566980907.410004</v>
      </c>
      <c r="W29" s="6">
        <v>9.4999999999999998E-3</v>
      </c>
    </row>
    <row r="30" spans="1:23" s="18" customFormat="1" ht="18.75" x14ac:dyDescent="0.25">
      <c r="A30" s="18" t="s">
        <v>212</v>
      </c>
      <c r="C30" s="11">
        <v>3318705</v>
      </c>
      <c r="E30" s="11">
        <v>21267876315</v>
      </c>
      <c r="G30" s="11">
        <v>22432919195.700001</v>
      </c>
      <c r="I30" s="11">
        <v>146282</v>
      </c>
      <c r="J30" s="11">
        <v>1014600556</v>
      </c>
      <c r="L30" s="11">
        <v>0</v>
      </c>
      <c r="M30" s="11">
        <v>0</v>
      </c>
      <c r="O30" s="11">
        <v>3464987</v>
      </c>
      <c r="Q30" s="11">
        <v>7510</v>
      </c>
      <c r="S30" s="11">
        <v>22282476871</v>
      </c>
      <c r="U30" s="11">
        <v>25867221158.398499</v>
      </c>
      <c r="W30" s="6">
        <v>4.5999999999999999E-3</v>
      </c>
    </row>
    <row r="31" spans="1:23" s="18" customFormat="1" ht="18.75" x14ac:dyDescent="0.25">
      <c r="A31" s="18" t="s">
        <v>203</v>
      </c>
      <c r="C31" s="11">
        <v>9000000</v>
      </c>
      <c r="E31" s="11">
        <v>24869098822</v>
      </c>
      <c r="G31" s="11">
        <v>27268779600</v>
      </c>
      <c r="I31" s="11">
        <v>0</v>
      </c>
      <c r="J31" s="11">
        <v>0</v>
      </c>
      <c r="L31" s="11">
        <v>-5607061</v>
      </c>
      <c r="M31" s="11">
        <v>16485377048</v>
      </c>
      <c r="O31" s="11">
        <v>3392939</v>
      </c>
      <c r="Q31" s="11">
        <v>3234</v>
      </c>
      <c r="S31" s="11">
        <v>9375481711</v>
      </c>
      <c r="U31" s="11">
        <v>10907476775.880301</v>
      </c>
      <c r="W31" s="6">
        <v>1.9E-3</v>
      </c>
    </row>
    <row r="32" spans="1:23" s="18" customFormat="1" ht="18.75" x14ac:dyDescent="0.25">
      <c r="A32" s="18" t="s">
        <v>157</v>
      </c>
      <c r="C32" s="11">
        <v>85000</v>
      </c>
      <c r="E32" s="11">
        <v>35614687166</v>
      </c>
      <c r="G32" s="11">
        <v>73260739462.5</v>
      </c>
      <c r="I32" s="11">
        <v>0</v>
      </c>
      <c r="J32" s="11">
        <v>0</v>
      </c>
      <c r="L32" s="11">
        <v>-35000</v>
      </c>
      <c r="M32" s="11">
        <v>30584173000</v>
      </c>
      <c r="O32" s="11">
        <v>50000</v>
      </c>
      <c r="Q32" s="11">
        <v>834100</v>
      </c>
      <c r="S32" s="11">
        <v>20949815977</v>
      </c>
      <c r="U32" s="11">
        <v>41456855250</v>
      </c>
      <c r="W32" s="6">
        <v>7.4000000000000003E-3</v>
      </c>
    </row>
    <row r="33" spans="1:23" s="18" customFormat="1" ht="18.75" x14ac:dyDescent="0.25">
      <c r="A33" s="18" t="s">
        <v>185</v>
      </c>
      <c r="C33" s="11">
        <v>2676153</v>
      </c>
      <c r="E33" s="11">
        <v>31547860840</v>
      </c>
      <c r="G33" s="11">
        <v>35327852934.552002</v>
      </c>
      <c r="I33" s="11">
        <v>0</v>
      </c>
      <c r="J33" s="11">
        <v>0</v>
      </c>
      <c r="L33" s="11">
        <v>0</v>
      </c>
      <c r="M33" s="11">
        <v>0</v>
      </c>
      <c r="O33" s="11">
        <v>2676153</v>
      </c>
      <c r="Q33" s="11">
        <v>13570</v>
      </c>
      <c r="S33" s="11">
        <v>31547860840</v>
      </c>
      <c r="U33" s="11">
        <v>36099319602.550499</v>
      </c>
      <c r="W33" s="6">
        <v>6.4000000000000003E-3</v>
      </c>
    </row>
    <row r="34" spans="1:23" s="18" customFormat="1" ht="18.75" x14ac:dyDescent="0.25">
      <c r="A34" s="18" t="s">
        <v>117</v>
      </c>
      <c r="C34" s="11">
        <v>16124767</v>
      </c>
      <c r="E34" s="11">
        <v>67607898357</v>
      </c>
      <c r="G34" s="11">
        <v>54658292009.953499</v>
      </c>
      <c r="I34" s="11">
        <v>0</v>
      </c>
      <c r="J34" s="11">
        <v>0</v>
      </c>
      <c r="L34" s="11">
        <v>0</v>
      </c>
      <c r="M34" s="11">
        <v>0</v>
      </c>
      <c r="O34" s="11">
        <v>16124767</v>
      </c>
      <c r="Q34" s="11">
        <v>3700</v>
      </c>
      <c r="S34" s="11">
        <v>67607898357</v>
      </c>
      <c r="U34" s="11">
        <v>59306651154.495003</v>
      </c>
      <c r="W34" s="6">
        <v>1.0500000000000001E-2</v>
      </c>
    </row>
    <row r="35" spans="1:23" s="18" customFormat="1" ht="18.75" x14ac:dyDescent="0.25">
      <c r="A35" s="18" t="s">
        <v>200</v>
      </c>
      <c r="C35" s="11">
        <v>70170</v>
      </c>
      <c r="E35" s="11">
        <v>22501356417</v>
      </c>
      <c r="G35" s="11">
        <v>27058695378.048</v>
      </c>
      <c r="I35" s="11">
        <v>0</v>
      </c>
      <c r="J35" s="11">
        <v>0</v>
      </c>
      <c r="L35" s="11">
        <v>-1800</v>
      </c>
      <c r="M35" s="11">
        <v>716599028</v>
      </c>
      <c r="O35" s="11">
        <v>68370</v>
      </c>
      <c r="Q35" s="11">
        <v>393000</v>
      </c>
      <c r="S35" s="11">
        <v>21924151891</v>
      </c>
      <c r="U35" s="11">
        <v>26804923416</v>
      </c>
      <c r="W35" s="6">
        <v>4.7999999999999996E-3</v>
      </c>
    </row>
    <row r="36" spans="1:23" s="18" customFormat="1" ht="18.75" x14ac:dyDescent="0.25">
      <c r="A36" s="18" t="s">
        <v>80</v>
      </c>
      <c r="C36" s="11">
        <v>11874892</v>
      </c>
      <c r="E36" s="11">
        <v>206723556603</v>
      </c>
      <c r="G36" s="11">
        <v>143185387442.23801</v>
      </c>
      <c r="I36" s="11">
        <v>0</v>
      </c>
      <c r="J36" s="11">
        <v>0</v>
      </c>
      <c r="L36" s="11">
        <v>-337968</v>
      </c>
      <c r="M36" s="11">
        <v>5147856533</v>
      </c>
      <c r="O36" s="11">
        <v>11536924</v>
      </c>
      <c r="Q36" s="11">
        <v>17290</v>
      </c>
      <c r="S36" s="11">
        <v>200840054928</v>
      </c>
      <c r="U36" s="11">
        <v>198286549135.03799</v>
      </c>
      <c r="W36" s="6">
        <v>3.5200000000000002E-2</v>
      </c>
    </row>
    <row r="37" spans="1:23" s="18" customFormat="1" ht="18.75" x14ac:dyDescent="0.25">
      <c r="A37" s="18" t="s">
        <v>186</v>
      </c>
      <c r="C37" s="11">
        <v>1250000</v>
      </c>
      <c r="E37" s="11">
        <v>22866198458</v>
      </c>
      <c r="G37" s="11">
        <v>23310472500</v>
      </c>
      <c r="I37" s="11">
        <v>0</v>
      </c>
      <c r="J37" s="11">
        <v>0</v>
      </c>
      <c r="L37" s="11">
        <v>-150000</v>
      </c>
      <c r="M37" s="11">
        <v>2896661759</v>
      </c>
      <c r="O37" s="11">
        <v>1100000</v>
      </c>
      <c r="Q37" s="11">
        <v>20800</v>
      </c>
      <c r="S37" s="11">
        <v>20122254643</v>
      </c>
      <c r="U37" s="11">
        <v>22743864000</v>
      </c>
      <c r="W37" s="6">
        <v>4.0000000000000001E-3</v>
      </c>
    </row>
    <row r="38" spans="1:23" s="18" customFormat="1" ht="18.75" x14ac:dyDescent="0.25">
      <c r="A38" s="18" t="s">
        <v>166</v>
      </c>
      <c r="C38" s="11">
        <v>11830000</v>
      </c>
      <c r="E38" s="11">
        <v>18462676400</v>
      </c>
      <c r="G38" s="11">
        <v>21449531376</v>
      </c>
      <c r="I38" s="11">
        <v>0</v>
      </c>
      <c r="J38" s="11">
        <v>0</v>
      </c>
      <c r="L38" s="11">
        <v>-11830000</v>
      </c>
      <c r="M38" s="11">
        <v>24507502713</v>
      </c>
      <c r="O38" s="11">
        <v>0</v>
      </c>
      <c r="Q38" s="11">
        <v>0</v>
      </c>
      <c r="S38" s="11">
        <v>0</v>
      </c>
      <c r="U38" s="11">
        <v>0</v>
      </c>
      <c r="W38" s="6">
        <v>0</v>
      </c>
    </row>
    <row r="39" spans="1:23" s="18" customFormat="1" ht="18.75" x14ac:dyDescent="0.25">
      <c r="A39" s="18" t="s">
        <v>81</v>
      </c>
      <c r="C39" s="11">
        <v>49446057</v>
      </c>
      <c r="E39" s="11">
        <v>285828675855</v>
      </c>
      <c r="G39" s="11">
        <v>191692226547.315</v>
      </c>
      <c r="I39" s="11">
        <v>0</v>
      </c>
      <c r="J39" s="11">
        <v>0</v>
      </c>
      <c r="L39" s="11">
        <v>0</v>
      </c>
      <c r="M39" s="11">
        <v>0</v>
      </c>
      <c r="O39" s="11">
        <v>49446057</v>
      </c>
      <c r="Q39" s="11">
        <v>5250</v>
      </c>
      <c r="S39" s="11">
        <v>285828675855</v>
      </c>
      <c r="U39" s="11">
        <v>258047228044.46201</v>
      </c>
      <c r="W39" s="6">
        <v>4.5900000000000003E-2</v>
      </c>
    </row>
    <row r="40" spans="1:23" s="18" customFormat="1" ht="18.75" x14ac:dyDescent="0.25">
      <c r="A40" s="18" t="s">
        <v>144</v>
      </c>
      <c r="C40" s="11">
        <v>1114881</v>
      </c>
      <c r="E40" s="11">
        <v>24099993825</v>
      </c>
      <c r="G40" s="11">
        <v>25434279162.247501</v>
      </c>
      <c r="I40" s="11">
        <v>0</v>
      </c>
      <c r="J40" s="11">
        <v>0</v>
      </c>
      <c r="L40" s="11">
        <v>-38010</v>
      </c>
      <c r="M40" s="11">
        <v>912101914</v>
      </c>
      <c r="O40" s="11">
        <v>1076871</v>
      </c>
      <c r="Q40" s="11">
        <v>28880</v>
      </c>
      <c r="S40" s="11">
        <v>23278344909</v>
      </c>
      <c r="U40" s="11">
        <v>30914989274.844002</v>
      </c>
      <c r="W40" s="6">
        <v>5.4999999999999997E-3</v>
      </c>
    </row>
    <row r="41" spans="1:23" s="18" customFormat="1" ht="18.75" x14ac:dyDescent="0.25">
      <c r="A41" s="18" t="s">
        <v>82</v>
      </c>
      <c r="C41" s="11">
        <v>1488000</v>
      </c>
      <c r="E41" s="11">
        <v>12108602900</v>
      </c>
      <c r="G41" s="11">
        <v>9170707680</v>
      </c>
      <c r="I41" s="11">
        <v>0</v>
      </c>
      <c r="J41" s="11">
        <v>0</v>
      </c>
      <c r="L41" s="11">
        <v>0</v>
      </c>
      <c r="M41" s="11">
        <v>0</v>
      </c>
      <c r="O41" s="11">
        <v>1488000</v>
      </c>
      <c r="Q41" s="11">
        <v>7900</v>
      </c>
      <c r="S41" s="11">
        <v>12108602900</v>
      </c>
      <c r="U41" s="11">
        <v>11685256560</v>
      </c>
      <c r="W41" s="6">
        <v>2.0999999999999999E-3</v>
      </c>
    </row>
    <row r="42" spans="1:23" s="18" customFormat="1" ht="18.75" x14ac:dyDescent="0.25">
      <c r="A42" s="18" t="s">
        <v>83</v>
      </c>
      <c r="C42" s="11">
        <v>4226269</v>
      </c>
      <c r="E42" s="11">
        <v>53098409882</v>
      </c>
      <c r="G42" s="11">
        <v>57177279939.514503</v>
      </c>
      <c r="I42" s="11">
        <v>0</v>
      </c>
      <c r="J42" s="11">
        <v>0</v>
      </c>
      <c r="L42" s="11">
        <v>-26269</v>
      </c>
      <c r="M42" s="11">
        <v>373933862</v>
      </c>
      <c r="O42" s="11">
        <v>4200000</v>
      </c>
      <c r="Q42" s="11">
        <v>18940</v>
      </c>
      <c r="S42" s="11">
        <v>52768368862</v>
      </c>
      <c r="U42" s="11">
        <v>79074689400</v>
      </c>
      <c r="W42" s="6">
        <v>1.41E-2</v>
      </c>
    </row>
    <row r="43" spans="1:23" s="18" customFormat="1" ht="18.75" x14ac:dyDescent="0.25">
      <c r="A43" s="18" t="s">
        <v>121</v>
      </c>
      <c r="C43" s="11">
        <v>12000000</v>
      </c>
      <c r="E43" s="11">
        <v>177395518048</v>
      </c>
      <c r="G43" s="11">
        <v>209227644000</v>
      </c>
      <c r="I43" s="11">
        <v>0</v>
      </c>
      <c r="J43" s="11">
        <v>0</v>
      </c>
      <c r="L43" s="11">
        <v>0</v>
      </c>
      <c r="M43" s="11">
        <v>0</v>
      </c>
      <c r="O43" s="11">
        <v>12000000</v>
      </c>
      <c r="Q43" s="11">
        <v>25650</v>
      </c>
      <c r="S43" s="11">
        <v>177395518048</v>
      </c>
      <c r="U43" s="11">
        <v>305968590000</v>
      </c>
      <c r="W43" s="6">
        <v>5.4399999999999997E-2</v>
      </c>
    </row>
    <row r="44" spans="1:23" s="18" customFormat="1" ht="18.75" x14ac:dyDescent="0.25">
      <c r="A44" s="18" t="s">
        <v>165</v>
      </c>
      <c r="C44" s="11">
        <v>2762664</v>
      </c>
      <c r="E44" s="11">
        <v>44615136550</v>
      </c>
      <c r="G44" s="11">
        <v>41468014852.919998</v>
      </c>
      <c r="I44" s="11">
        <v>0</v>
      </c>
      <c r="J44" s="11">
        <v>0</v>
      </c>
      <c r="L44" s="11">
        <v>-762664</v>
      </c>
      <c r="M44" s="11">
        <v>12372618796</v>
      </c>
      <c r="O44" s="11">
        <v>2000000</v>
      </c>
      <c r="Q44" s="11">
        <v>18840</v>
      </c>
      <c r="S44" s="11">
        <v>32298633891</v>
      </c>
      <c r="U44" s="11">
        <v>37455804000</v>
      </c>
      <c r="W44" s="6">
        <v>6.7000000000000002E-3</v>
      </c>
    </row>
    <row r="45" spans="1:23" s="18" customFormat="1" ht="18.75" x14ac:dyDescent="0.25">
      <c r="A45" s="18" t="s">
        <v>84</v>
      </c>
      <c r="C45" s="11">
        <v>1842294</v>
      </c>
      <c r="E45" s="11">
        <v>41275586817</v>
      </c>
      <c r="G45" s="11">
        <v>57686969047.050003</v>
      </c>
      <c r="I45" s="11">
        <v>0</v>
      </c>
      <c r="J45" s="11">
        <v>0</v>
      </c>
      <c r="L45" s="11">
        <v>0</v>
      </c>
      <c r="M45" s="11">
        <v>0</v>
      </c>
      <c r="O45" s="11">
        <v>1842294</v>
      </c>
      <c r="Q45" s="11">
        <v>49440</v>
      </c>
      <c r="S45" s="11">
        <v>41275586817</v>
      </c>
      <c r="U45" s="11">
        <v>90541071418.608002</v>
      </c>
      <c r="W45" s="6">
        <v>1.61E-2</v>
      </c>
    </row>
    <row r="46" spans="1:23" s="18" customFormat="1" ht="18.75" x14ac:dyDescent="0.25">
      <c r="A46" s="18" t="s">
        <v>125</v>
      </c>
      <c r="C46" s="11">
        <v>7200000</v>
      </c>
      <c r="E46" s="11">
        <v>55855136133</v>
      </c>
      <c r="G46" s="11">
        <v>61623147600</v>
      </c>
      <c r="I46" s="11">
        <v>0</v>
      </c>
      <c r="J46" s="11">
        <v>0</v>
      </c>
      <c r="L46" s="11">
        <v>-1200000</v>
      </c>
      <c r="M46" s="11">
        <v>11402042586</v>
      </c>
      <c r="O46" s="11">
        <v>6000000</v>
      </c>
      <c r="Q46" s="11">
        <v>11260</v>
      </c>
      <c r="S46" s="11">
        <v>46545946778</v>
      </c>
      <c r="U46" s="11">
        <v>67158018000</v>
      </c>
      <c r="W46" s="6">
        <v>1.1900000000000001E-2</v>
      </c>
    </row>
    <row r="47" spans="1:23" s="18" customFormat="1" ht="18.75" x14ac:dyDescent="0.25">
      <c r="A47" s="18" t="s">
        <v>116</v>
      </c>
      <c r="C47" s="11">
        <v>3295038</v>
      </c>
      <c r="E47" s="11">
        <v>37322086259</v>
      </c>
      <c r="G47" s="11">
        <v>47297245645.115997</v>
      </c>
      <c r="I47" s="11">
        <v>0</v>
      </c>
      <c r="J47" s="11">
        <v>0</v>
      </c>
      <c r="L47" s="11">
        <v>0</v>
      </c>
      <c r="M47" s="11">
        <v>0</v>
      </c>
      <c r="O47" s="11">
        <v>3295038</v>
      </c>
      <c r="Q47" s="11">
        <v>20900</v>
      </c>
      <c r="S47" s="11">
        <v>37322086259</v>
      </c>
      <c r="U47" s="11">
        <v>68456539749.510002</v>
      </c>
      <c r="W47" s="6">
        <v>1.2200000000000001E-2</v>
      </c>
    </row>
    <row r="48" spans="1:23" s="18" customFormat="1" ht="18.75" x14ac:dyDescent="0.25">
      <c r="A48" s="18" t="s">
        <v>136</v>
      </c>
      <c r="C48" s="11">
        <v>5335693</v>
      </c>
      <c r="E48" s="11">
        <v>58312944088</v>
      </c>
      <c r="G48" s="11">
        <v>47523352814.783997</v>
      </c>
      <c r="I48" s="11">
        <v>0</v>
      </c>
      <c r="J48" s="11">
        <v>0</v>
      </c>
      <c r="L48" s="11">
        <v>0</v>
      </c>
      <c r="M48" s="11">
        <v>0</v>
      </c>
      <c r="O48" s="11">
        <v>5335693</v>
      </c>
      <c r="Q48" s="11">
        <v>8950</v>
      </c>
      <c r="S48" s="11">
        <v>58312944088</v>
      </c>
      <c r="U48" s="11">
        <v>47470313358.517502</v>
      </c>
      <c r="W48" s="6">
        <v>8.3999999999999995E-3</v>
      </c>
    </row>
    <row r="49" spans="1:23" s="18" customFormat="1" ht="18.75" x14ac:dyDescent="0.25">
      <c r="A49" s="18" t="s">
        <v>141</v>
      </c>
      <c r="C49" s="11">
        <v>501487</v>
      </c>
      <c r="E49" s="11">
        <v>31747618946</v>
      </c>
      <c r="G49" s="11">
        <v>26320966444.080002</v>
      </c>
      <c r="I49" s="11">
        <v>0</v>
      </c>
      <c r="J49" s="11">
        <v>0</v>
      </c>
      <c r="L49" s="11">
        <v>-501487</v>
      </c>
      <c r="M49" s="11">
        <v>28217835665</v>
      </c>
      <c r="O49" s="11">
        <v>0</v>
      </c>
      <c r="Q49" s="11">
        <v>0</v>
      </c>
      <c r="S49" s="11">
        <v>0</v>
      </c>
      <c r="U49" s="11">
        <v>0</v>
      </c>
      <c r="W49" s="6">
        <v>0</v>
      </c>
    </row>
    <row r="50" spans="1:23" s="18" customFormat="1" ht="18.75" x14ac:dyDescent="0.25">
      <c r="A50" s="18" t="s">
        <v>114</v>
      </c>
      <c r="C50" s="11">
        <v>2343312</v>
      </c>
      <c r="E50" s="11">
        <v>17562416698</v>
      </c>
      <c r="G50" s="11">
        <v>20777974098.911999</v>
      </c>
      <c r="I50" s="11">
        <v>0</v>
      </c>
      <c r="J50" s="11">
        <v>0</v>
      </c>
      <c r="L50" s="11">
        <v>-2343312</v>
      </c>
      <c r="M50" s="11">
        <v>21634465224</v>
      </c>
      <c r="O50" s="11">
        <v>0</v>
      </c>
      <c r="Q50" s="11">
        <v>0</v>
      </c>
      <c r="S50" s="11">
        <v>0</v>
      </c>
      <c r="U50" s="11">
        <v>0</v>
      </c>
      <c r="W50" s="6">
        <v>0</v>
      </c>
    </row>
    <row r="51" spans="1:23" s="18" customFormat="1" ht="18.75" x14ac:dyDescent="0.25">
      <c r="A51" s="18" t="s">
        <v>115</v>
      </c>
      <c r="C51" s="11">
        <v>11366972</v>
      </c>
      <c r="E51" s="11">
        <v>65157396320</v>
      </c>
      <c r="G51" s="11">
        <v>56496692583</v>
      </c>
      <c r="I51" s="11">
        <v>0</v>
      </c>
      <c r="J51" s="11">
        <v>0</v>
      </c>
      <c r="L51" s="11">
        <v>-11366972</v>
      </c>
      <c r="M51" s="11">
        <v>60454874207</v>
      </c>
      <c r="O51" s="11">
        <v>0</v>
      </c>
      <c r="Q51" s="11">
        <v>0</v>
      </c>
      <c r="S51" s="11">
        <v>0</v>
      </c>
      <c r="U51" s="11">
        <v>0</v>
      </c>
      <c r="W51" s="6">
        <v>0</v>
      </c>
    </row>
    <row r="52" spans="1:23" s="18" customFormat="1" ht="18.75" x14ac:dyDescent="0.25">
      <c r="A52" s="18" t="s">
        <v>85</v>
      </c>
      <c r="C52" s="11">
        <v>6393710</v>
      </c>
      <c r="E52" s="11">
        <v>123366789700</v>
      </c>
      <c r="G52" s="11">
        <v>63810900952.019997</v>
      </c>
      <c r="I52" s="11">
        <v>0</v>
      </c>
      <c r="J52" s="11">
        <v>0</v>
      </c>
      <c r="L52" s="11">
        <v>0</v>
      </c>
      <c r="M52" s="11">
        <v>0</v>
      </c>
      <c r="O52" s="11">
        <v>6393710</v>
      </c>
      <c r="Q52" s="11">
        <v>12480</v>
      </c>
      <c r="S52" s="11">
        <v>123366789700</v>
      </c>
      <c r="U52" s="11">
        <v>79318729470.240005</v>
      </c>
      <c r="W52" s="6">
        <v>1.41E-2</v>
      </c>
    </row>
    <row r="53" spans="1:23" s="18" customFormat="1" ht="18.75" x14ac:dyDescent="0.25">
      <c r="A53" s="18" t="s">
        <v>188</v>
      </c>
      <c r="C53" s="11">
        <v>1050000</v>
      </c>
      <c r="E53" s="11">
        <v>26047083396</v>
      </c>
      <c r="G53" s="11">
        <v>24736934250</v>
      </c>
      <c r="I53" s="11">
        <v>1150000</v>
      </c>
      <c r="J53" s="11">
        <v>32230588198</v>
      </c>
      <c r="L53" s="11">
        <v>0</v>
      </c>
      <c r="M53" s="11">
        <v>0</v>
      </c>
      <c r="O53" s="11">
        <v>2200000</v>
      </c>
      <c r="Q53" s="11">
        <v>29800</v>
      </c>
      <c r="S53" s="11">
        <v>58277671594</v>
      </c>
      <c r="U53" s="11">
        <v>65169918000</v>
      </c>
      <c r="W53" s="6">
        <v>1.1599999999999999E-2</v>
      </c>
    </row>
    <row r="54" spans="1:23" s="18" customFormat="1" ht="18.75" x14ac:dyDescent="0.25">
      <c r="A54" s="18" t="s">
        <v>204</v>
      </c>
      <c r="C54" s="11">
        <v>2500000</v>
      </c>
      <c r="E54" s="11">
        <v>36631138520</v>
      </c>
      <c r="G54" s="11">
        <v>43489687500</v>
      </c>
      <c r="I54" s="11">
        <v>0</v>
      </c>
      <c r="J54" s="11">
        <v>0</v>
      </c>
      <c r="L54" s="11">
        <v>0</v>
      </c>
      <c r="M54" s="11">
        <v>0</v>
      </c>
      <c r="O54" s="11">
        <v>2500000</v>
      </c>
      <c r="Q54" s="11">
        <v>19520</v>
      </c>
      <c r="S54" s="11">
        <v>36631138520</v>
      </c>
      <c r="U54" s="11">
        <v>48509640000</v>
      </c>
      <c r="W54" s="6">
        <v>8.6E-3</v>
      </c>
    </row>
    <row r="55" spans="1:23" s="18" customFormat="1" ht="18.75" x14ac:dyDescent="0.25">
      <c r="A55" s="18" t="s">
        <v>87</v>
      </c>
      <c r="C55" s="11">
        <v>24217774</v>
      </c>
      <c r="E55" s="11">
        <v>134977185846</v>
      </c>
      <c r="G55" s="11">
        <v>157682592502.785</v>
      </c>
      <c r="I55" s="11">
        <v>11114715</v>
      </c>
      <c r="J55" s="11">
        <v>0</v>
      </c>
      <c r="L55" s="11">
        <v>-2400000</v>
      </c>
      <c r="M55" s="11">
        <v>16366039306</v>
      </c>
      <c r="O55" s="11">
        <v>32932489</v>
      </c>
      <c r="Q55" s="11">
        <v>6000</v>
      </c>
      <c r="S55" s="11">
        <v>121600843081</v>
      </c>
      <c r="U55" s="11">
        <v>196419244142.70001</v>
      </c>
      <c r="W55" s="6">
        <v>3.49E-2</v>
      </c>
    </row>
    <row r="56" spans="1:23" s="18" customFormat="1" ht="18.75" x14ac:dyDescent="0.25">
      <c r="A56" s="18" t="s">
        <v>88</v>
      </c>
      <c r="C56" s="11">
        <v>37969428</v>
      </c>
      <c r="E56" s="11">
        <v>309742846400</v>
      </c>
      <c r="G56" s="11">
        <v>330255711654.75</v>
      </c>
      <c r="I56" s="11">
        <v>0</v>
      </c>
      <c r="J56" s="11">
        <v>0</v>
      </c>
      <c r="L56" s="11">
        <v>-5669428</v>
      </c>
      <c r="M56" s="11">
        <v>56599960331</v>
      </c>
      <c r="O56" s="11">
        <v>32300000</v>
      </c>
      <c r="Q56" s="11">
        <v>11840</v>
      </c>
      <c r="S56" s="11">
        <v>263493406816</v>
      </c>
      <c r="U56" s="11">
        <v>380156529600</v>
      </c>
      <c r="W56" s="6">
        <v>6.7599999999999993E-2</v>
      </c>
    </row>
    <row r="57" spans="1:23" s="18" customFormat="1" ht="18.75" x14ac:dyDescent="0.25">
      <c r="A57" s="18" t="s">
        <v>89</v>
      </c>
      <c r="C57" s="11">
        <v>16400000</v>
      </c>
      <c r="E57" s="11">
        <v>154602490999</v>
      </c>
      <c r="G57" s="11">
        <v>112649722200</v>
      </c>
      <c r="I57" s="11">
        <v>0</v>
      </c>
      <c r="J57" s="11">
        <v>0</v>
      </c>
      <c r="L57" s="11">
        <v>-100000</v>
      </c>
      <c r="M57" s="11">
        <v>726650550</v>
      </c>
      <c r="O57" s="11">
        <v>16300000</v>
      </c>
      <c r="Q57" s="11">
        <v>7090</v>
      </c>
      <c r="S57" s="11">
        <v>153659792883</v>
      </c>
      <c r="U57" s="11">
        <v>114879376350</v>
      </c>
      <c r="W57" s="6">
        <v>2.0400000000000001E-2</v>
      </c>
    </row>
    <row r="58" spans="1:23" s="18" customFormat="1" ht="18.75" x14ac:dyDescent="0.25">
      <c r="A58" s="18" t="s">
        <v>113</v>
      </c>
      <c r="C58" s="11">
        <v>50129401</v>
      </c>
      <c r="E58" s="11">
        <v>203649160640</v>
      </c>
      <c r="G58" s="11">
        <v>199822835566.84</v>
      </c>
      <c r="I58" s="11">
        <v>0</v>
      </c>
      <c r="J58" s="11">
        <v>0</v>
      </c>
      <c r="L58" s="11">
        <v>0</v>
      </c>
      <c r="M58" s="11">
        <v>0</v>
      </c>
      <c r="O58" s="11">
        <v>50129401</v>
      </c>
      <c r="Q58" s="11">
        <v>4243</v>
      </c>
      <c r="S58" s="11">
        <v>203649160640</v>
      </c>
      <c r="U58" s="11">
        <v>211433489104.76401</v>
      </c>
      <c r="W58" s="6">
        <v>3.7600000000000001E-2</v>
      </c>
    </row>
    <row r="59" spans="1:23" s="18" customFormat="1" ht="18.75" x14ac:dyDescent="0.25">
      <c r="A59" s="18" t="s">
        <v>211</v>
      </c>
      <c r="C59" s="11">
        <v>4819895</v>
      </c>
      <c r="E59" s="11">
        <v>88928836629</v>
      </c>
      <c r="G59" s="11">
        <v>83846290933.125</v>
      </c>
      <c r="I59" s="11">
        <v>0</v>
      </c>
      <c r="J59" s="11">
        <v>0</v>
      </c>
      <c r="L59" s="11">
        <v>-819894</v>
      </c>
      <c r="M59" s="11">
        <v>20542397761</v>
      </c>
      <c r="O59" s="11">
        <v>4000001</v>
      </c>
      <c r="Q59" s="11">
        <v>25350</v>
      </c>
      <c r="S59" s="11">
        <v>73801490579</v>
      </c>
      <c r="U59" s="11">
        <v>100796695199.16701</v>
      </c>
      <c r="W59" s="6">
        <v>1.7899999999999999E-2</v>
      </c>
    </row>
    <row r="60" spans="1:23" s="18" customFormat="1" ht="18.75" x14ac:dyDescent="0.25">
      <c r="A60" s="18" t="s">
        <v>173</v>
      </c>
      <c r="C60" s="11">
        <v>14555795</v>
      </c>
      <c r="E60" s="11">
        <v>36081764429</v>
      </c>
      <c r="G60" s="11">
        <v>41078024788.070297</v>
      </c>
      <c r="I60" s="11">
        <v>0</v>
      </c>
      <c r="J60" s="11">
        <v>0</v>
      </c>
      <c r="L60" s="11">
        <v>-335913</v>
      </c>
      <c r="M60" s="11">
        <v>1025462766</v>
      </c>
      <c r="O60" s="11">
        <v>14219882</v>
      </c>
      <c r="Q60" s="11">
        <v>3494</v>
      </c>
      <c r="S60" s="11">
        <v>35249083443</v>
      </c>
      <c r="U60" s="11">
        <v>49388646315.137398</v>
      </c>
      <c r="W60" s="6">
        <v>8.8000000000000005E-3</v>
      </c>
    </row>
    <row r="61" spans="1:23" s="18" customFormat="1" ht="18.75" x14ac:dyDescent="0.25">
      <c r="A61" s="18" t="s">
        <v>124</v>
      </c>
      <c r="C61" s="11">
        <v>32164378</v>
      </c>
      <c r="E61" s="11">
        <v>55155350330</v>
      </c>
      <c r="G61" s="11">
        <v>64105864901.554497</v>
      </c>
      <c r="I61" s="11">
        <v>0</v>
      </c>
      <c r="J61" s="11">
        <v>0</v>
      </c>
      <c r="L61" s="11">
        <v>-32164378</v>
      </c>
      <c r="M61" s="11">
        <v>66354851730</v>
      </c>
      <c r="O61" s="11">
        <v>0</v>
      </c>
      <c r="Q61" s="11">
        <v>0</v>
      </c>
      <c r="S61" s="11">
        <v>0</v>
      </c>
      <c r="U61" s="11">
        <v>0</v>
      </c>
      <c r="W61" s="6">
        <v>0</v>
      </c>
    </row>
    <row r="62" spans="1:23" s="18" customFormat="1" ht="18.75" x14ac:dyDescent="0.25">
      <c r="A62" s="18" t="s">
        <v>123</v>
      </c>
      <c r="C62" s="11">
        <v>11349774</v>
      </c>
      <c r="E62" s="11">
        <v>48690447033</v>
      </c>
      <c r="G62" s="11">
        <v>53624500240.8591</v>
      </c>
      <c r="I62" s="11">
        <v>0</v>
      </c>
      <c r="J62" s="11">
        <v>0</v>
      </c>
      <c r="L62" s="11">
        <v>-1650000</v>
      </c>
      <c r="M62" s="11">
        <v>9911416842</v>
      </c>
      <c r="O62" s="11">
        <v>9699774</v>
      </c>
      <c r="Q62" s="11">
        <v>7870</v>
      </c>
      <c r="S62" s="11">
        <v>41611959163</v>
      </c>
      <c r="U62" s="11">
        <v>75883014912.789001</v>
      </c>
      <c r="W62" s="6">
        <v>1.35E-2</v>
      </c>
    </row>
    <row r="63" spans="1:23" s="18" customFormat="1" ht="18.75" x14ac:dyDescent="0.25">
      <c r="A63" s="18" t="s">
        <v>202</v>
      </c>
      <c r="C63" s="11">
        <v>8000000</v>
      </c>
      <c r="E63" s="11">
        <v>36378089224</v>
      </c>
      <c r="G63" s="11">
        <v>30004405200</v>
      </c>
      <c r="I63" s="11">
        <v>0</v>
      </c>
      <c r="J63" s="11">
        <v>0</v>
      </c>
      <c r="L63" s="11">
        <v>0</v>
      </c>
      <c r="M63" s="11">
        <v>0</v>
      </c>
      <c r="O63" s="11">
        <v>8000000</v>
      </c>
      <c r="Q63" s="11">
        <v>4555</v>
      </c>
      <c r="S63" s="11">
        <v>36378089224</v>
      </c>
      <c r="U63" s="11">
        <v>36223182000</v>
      </c>
      <c r="W63" s="6">
        <v>6.4000000000000003E-3</v>
      </c>
    </row>
    <row r="64" spans="1:23" s="18" customFormat="1" ht="18.75" x14ac:dyDescent="0.25">
      <c r="A64" s="18" t="s">
        <v>189</v>
      </c>
      <c r="C64" s="11">
        <v>30000000</v>
      </c>
      <c r="E64" s="11">
        <v>88397831140</v>
      </c>
      <c r="G64" s="11">
        <v>95100763500</v>
      </c>
      <c r="I64" s="11">
        <v>17787692</v>
      </c>
      <c r="J64" s="11">
        <v>45352015190</v>
      </c>
      <c r="L64" s="11">
        <v>0</v>
      </c>
      <c r="M64" s="11">
        <v>0</v>
      </c>
      <c r="O64" s="11">
        <v>47787692</v>
      </c>
      <c r="Q64" s="11">
        <v>3646</v>
      </c>
      <c r="S64" s="11">
        <v>133749846330</v>
      </c>
      <c r="U64" s="11">
        <v>173197233178.06</v>
      </c>
      <c r="W64" s="6">
        <v>3.0800000000000001E-2</v>
      </c>
    </row>
    <row r="65" spans="1:23" s="18" customFormat="1" ht="18.75" x14ac:dyDescent="0.25">
      <c r="A65" s="18" t="s">
        <v>90</v>
      </c>
      <c r="C65" s="11">
        <v>8900000</v>
      </c>
      <c r="E65" s="11">
        <v>65996341940</v>
      </c>
      <c r="G65" s="11">
        <v>71395653150</v>
      </c>
      <c r="I65" s="11">
        <v>3626750</v>
      </c>
      <c r="J65" s="11">
        <v>0</v>
      </c>
      <c r="L65" s="11">
        <v>0</v>
      </c>
      <c r="M65" s="11">
        <v>0</v>
      </c>
      <c r="O65" s="11">
        <v>12526750</v>
      </c>
      <c r="Q65" s="11">
        <v>7150</v>
      </c>
      <c r="S65" s="11">
        <v>65996341940</v>
      </c>
      <c r="U65" s="11">
        <v>89033343238.125</v>
      </c>
      <c r="W65" s="6">
        <v>1.5800000000000002E-2</v>
      </c>
    </row>
    <row r="66" spans="1:23" s="18" customFormat="1" ht="18.75" x14ac:dyDescent="0.25">
      <c r="A66" s="18" t="s">
        <v>197</v>
      </c>
      <c r="C66" s="11">
        <v>2004630</v>
      </c>
      <c r="E66" s="11">
        <v>23513078934</v>
      </c>
      <c r="G66" s="11">
        <v>22916078192.25</v>
      </c>
      <c r="I66" s="11">
        <v>0</v>
      </c>
      <c r="J66" s="11">
        <v>0</v>
      </c>
      <c r="L66" s="11">
        <v>0</v>
      </c>
      <c r="M66" s="11">
        <v>0</v>
      </c>
      <c r="O66" s="11">
        <v>2004630</v>
      </c>
      <c r="Q66" s="11">
        <v>14040</v>
      </c>
      <c r="S66" s="11">
        <v>23513078934</v>
      </c>
      <c r="U66" s="11">
        <v>27977542419.060001</v>
      </c>
      <c r="W66" s="6">
        <v>5.0000000000000001E-3</v>
      </c>
    </row>
    <row r="67" spans="1:23" s="18" customFormat="1" ht="18.75" x14ac:dyDescent="0.25">
      <c r="A67" s="18" t="s">
        <v>201</v>
      </c>
      <c r="C67" s="11">
        <v>9500000</v>
      </c>
      <c r="E67" s="11">
        <v>72104127985</v>
      </c>
      <c r="G67" s="11">
        <v>74792322000</v>
      </c>
      <c r="I67" s="11">
        <v>4650000</v>
      </c>
      <c r="J67" s="11">
        <v>0</v>
      </c>
      <c r="L67" s="11">
        <v>-200000</v>
      </c>
      <c r="M67" s="11">
        <v>1673980231</v>
      </c>
      <c r="O67" s="11">
        <v>13950000</v>
      </c>
      <c r="Q67" s="11">
        <v>7510</v>
      </c>
      <c r="S67" s="11">
        <v>70586146343</v>
      </c>
      <c r="U67" s="11">
        <v>104141151225</v>
      </c>
      <c r="W67" s="6">
        <v>1.8499999999999999E-2</v>
      </c>
    </row>
    <row r="68" spans="1:23" s="18" customFormat="1" ht="18.75" x14ac:dyDescent="0.25">
      <c r="A68" s="18" t="s">
        <v>158</v>
      </c>
      <c r="C68" s="11">
        <v>7780607</v>
      </c>
      <c r="E68" s="11">
        <v>24572623803</v>
      </c>
      <c r="G68" s="11">
        <v>30395847686.2155</v>
      </c>
      <c r="I68" s="11">
        <v>594893</v>
      </c>
      <c r="J68" s="11">
        <v>2879228181</v>
      </c>
      <c r="L68" s="11">
        <v>0</v>
      </c>
      <c r="M68" s="11">
        <v>0</v>
      </c>
      <c r="O68" s="11">
        <v>8375500</v>
      </c>
      <c r="Q68" s="11">
        <v>5371</v>
      </c>
      <c r="S68" s="11">
        <v>27451851984</v>
      </c>
      <c r="U68" s="11">
        <v>44717150877.525002</v>
      </c>
      <c r="W68" s="6">
        <v>7.9000000000000008E-3</v>
      </c>
    </row>
    <row r="69" spans="1:23" s="18" customFormat="1" ht="18.75" x14ac:dyDescent="0.25">
      <c r="A69" s="18" t="s">
        <v>133</v>
      </c>
      <c r="C69" s="11">
        <v>6845878</v>
      </c>
      <c r="E69" s="11">
        <v>34328882518</v>
      </c>
      <c r="G69" s="11">
        <v>40490612904.105003</v>
      </c>
      <c r="I69" s="11">
        <v>0</v>
      </c>
      <c r="J69" s="11">
        <v>0</v>
      </c>
      <c r="L69" s="11">
        <v>-1945878</v>
      </c>
      <c r="M69" s="11">
        <v>11929469905</v>
      </c>
      <c r="O69" s="11">
        <v>4900000</v>
      </c>
      <c r="Q69" s="11">
        <v>7140</v>
      </c>
      <c r="S69" s="11">
        <v>24571212684</v>
      </c>
      <c r="U69" s="11">
        <v>34777833300</v>
      </c>
      <c r="W69" s="6">
        <v>6.1999999999999998E-3</v>
      </c>
    </row>
    <row r="70" spans="1:23" s="18" customFormat="1" ht="18.75" x14ac:dyDescent="0.25">
      <c r="A70" s="18" t="s">
        <v>187</v>
      </c>
      <c r="C70" s="11">
        <v>2362333</v>
      </c>
      <c r="E70" s="11">
        <v>19079784874</v>
      </c>
      <c r="G70" s="11">
        <v>19514182855.981499</v>
      </c>
      <c r="I70" s="11">
        <v>0</v>
      </c>
      <c r="J70" s="11">
        <v>0</v>
      </c>
      <c r="L70" s="11">
        <v>-2362333</v>
      </c>
      <c r="M70" s="11">
        <v>20656200473</v>
      </c>
      <c r="O70" s="11">
        <v>0</v>
      </c>
      <c r="Q70" s="11">
        <v>0</v>
      </c>
      <c r="S70" s="11">
        <v>0</v>
      </c>
      <c r="U70" s="11">
        <v>0</v>
      </c>
      <c r="W70" s="6">
        <v>0</v>
      </c>
    </row>
    <row r="71" spans="1:23" s="18" customFormat="1" ht="18.75" x14ac:dyDescent="0.25">
      <c r="A71" s="18" t="s">
        <v>143</v>
      </c>
      <c r="C71" s="11">
        <v>11000000</v>
      </c>
      <c r="E71" s="11">
        <v>54920408334</v>
      </c>
      <c r="G71" s="11">
        <v>65497954500</v>
      </c>
      <c r="I71" s="11">
        <v>0</v>
      </c>
      <c r="J71" s="11">
        <v>0</v>
      </c>
      <c r="L71" s="11">
        <v>0</v>
      </c>
      <c r="M71" s="11">
        <v>0</v>
      </c>
      <c r="O71" s="11">
        <v>11000000</v>
      </c>
      <c r="Q71" s="11">
        <v>7520</v>
      </c>
      <c r="S71" s="11">
        <v>54920408334</v>
      </c>
      <c r="U71" s="11">
        <v>82227816000</v>
      </c>
      <c r="W71" s="6">
        <v>1.46E-2</v>
      </c>
    </row>
    <row r="72" spans="1:23" s="18" customFormat="1" ht="18.75" x14ac:dyDescent="0.25">
      <c r="A72" s="18" t="s">
        <v>118</v>
      </c>
      <c r="C72" s="11">
        <v>1547991</v>
      </c>
      <c r="E72" s="11">
        <v>26837866253</v>
      </c>
      <c r="G72" s="11">
        <v>37038445516.948502</v>
      </c>
      <c r="I72" s="11">
        <v>4313973</v>
      </c>
      <c r="J72" s="11">
        <v>0</v>
      </c>
      <c r="L72" s="11">
        <v>-110000</v>
      </c>
      <c r="M72" s="11">
        <v>3058691870</v>
      </c>
      <c r="O72" s="11">
        <v>5751964</v>
      </c>
      <c r="Q72" s="11">
        <v>7890</v>
      </c>
      <c r="S72" s="11">
        <v>24930771644</v>
      </c>
      <c r="U72" s="11">
        <v>45112967134.038002</v>
      </c>
      <c r="W72" s="6">
        <v>8.0000000000000002E-3</v>
      </c>
    </row>
    <row r="73" spans="1:23" s="18" customFormat="1" ht="18.75" x14ac:dyDescent="0.25">
      <c r="A73" s="18" t="s">
        <v>214</v>
      </c>
      <c r="C73" s="11">
        <v>300000</v>
      </c>
      <c r="E73" s="11">
        <v>12650728978</v>
      </c>
      <c r="G73" s="11">
        <v>12256636500</v>
      </c>
      <c r="I73" s="11">
        <v>0</v>
      </c>
      <c r="J73" s="11">
        <v>0</v>
      </c>
      <c r="L73" s="11">
        <v>-22560</v>
      </c>
      <c r="M73" s="11">
        <v>865640623</v>
      </c>
      <c r="O73" s="11">
        <v>277440</v>
      </c>
      <c r="Q73" s="11">
        <v>38790</v>
      </c>
      <c r="S73" s="11">
        <v>11699394158</v>
      </c>
      <c r="U73" s="11">
        <v>10697864309.280001</v>
      </c>
      <c r="W73" s="6">
        <v>1.9E-3</v>
      </c>
    </row>
    <row r="74" spans="1:23" s="18" customFormat="1" ht="18.75" x14ac:dyDescent="0.25">
      <c r="A74" s="18" t="s">
        <v>91</v>
      </c>
      <c r="C74" s="11">
        <v>3300000</v>
      </c>
      <c r="E74" s="11">
        <v>81962366308</v>
      </c>
      <c r="G74" s="11">
        <v>82533983400</v>
      </c>
      <c r="I74" s="11">
        <v>2988900</v>
      </c>
      <c r="J74" s="11">
        <v>0</v>
      </c>
      <c r="L74" s="11">
        <v>-1518001</v>
      </c>
      <c r="M74" s="11">
        <v>44496813077</v>
      </c>
      <c r="O74" s="11">
        <v>4770899</v>
      </c>
      <c r="Q74" s="11">
        <v>11240</v>
      </c>
      <c r="S74" s="11">
        <v>44259668532</v>
      </c>
      <c r="U74" s="11">
        <v>53305836576.678001</v>
      </c>
      <c r="W74" s="6">
        <v>9.4999999999999998E-3</v>
      </c>
    </row>
    <row r="75" spans="1:23" s="18" customFormat="1" ht="18.75" x14ac:dyDescent="0.25">
      <c r="A75" s="18" t="s">
        <v>218</v>
      </c>
      <c r="C75" s="11">
        <v>0</v>
      </c>
      <c r="E75" s="11">
        <v>0</v>
      </c>
      <c r="G75" s="11">
        <v>0</v>
      </c>
      <c r="I75" s="11">
        <v>2650000</v>
      </c>
      <c r="J75" s="11">
        <v>17309123254</v>
      </c>
      <c r="L75" s="11">
        <v>0</v>
      </c>
      <c r="M75" s="11">
        <v>0</v>
      </c>
      <c r="O75" s="11">
        <v>2650000</v>
      </c>
      <c r="Q75" s="11">
        <v>6780</v>
      </c>
      <c r="S75" s="11">
        <v>17309123254</v>
      </c>
      <c r="U75" s="11">
        <v>17860096350</v>
      </c>
      <c r="W75" s="6">
        <v>3.2000000000000002E-3</v>
      </c>
    </row>
    <row r="76" spans="1:23" s="18" customFormat="1" ht="18.75" x14ac:dyDescent="0.25">
      <c r="A76" s="18" t="s">
        <v>219</v>
      </c>
      <c r="C76" s="11">
        <v>0</v>
      </c>
      <c r="E76" s="11">
        <v>0</v>
      </c>
      <c r="G76" s="11">
        <v>0</v>
      </c>
      <c r="I76" s="11">
        <v>2500000</v>
      </c>
      <c r="J76" s="11">
        <v>33755949322</v>
      </c>
      <c r="L76" s="11">
        <v>0</v>
      </c>
      <c r="M76" s="11">
        <v>0</v>
      </c>
      <c r="O76" s="11">
        <v>2500000</v>
      </c>
      <c r="Q76" s="11">
        <v>14500</v>
      </c>
      <c r="S76" s="11">
        <v>33755949322</v>
      </c>
      <c r="U76" s="11">
        <v>36034312500</v>
      </c>
      <c r="W76" s="6">
        <v>6.4000000000000003E-3</v>
      </c>
    </row>
    <row r="77" spans="1:23" s="18" customFormat="1" ht="18.75" x14ac:dyDescent="0.25">
      <c r="A77" s="18" t="s">
        <v>220</v>
      </c>
      <c r="C77" s="11">
        <v>0</v>
      </c>
      <c r="E77" s="11">
        <v>0</v>
      </c>
      <c r="G77" s="11">
        <v>0</v>
      </c>
      <c r="I77" s="11">
        <v>1205000</v>
      </c>
      <c r="J77" s="11">
        <v>20143052839</v>
      </c>
      <c r="L77" s="11">
        <v>-26073</v>
      </c>
      <c r="M77" s="11">
        <v>426674251</v>
      </c>
      <c r="O77" s="11">
        <v>1178927</v>
      </c>
      <c r="Q77" s="11">
        <v>18700</v>
      </c>
      <c r="S77" s="11">
        <v>19711070972</v>
      </c>
      <c r="U77" s="11">
        <v>21914761587.345001</v>
      </c>
      <c r="W77" s="6">
        <v>3.8999999999999998E-3</v>
      </c>
    </row>
    <row r="78" spans="1:23" s="18" customFormat="1" ht="18.75" x14ac:dyDescent="0.25">
      <c r="A78" s="18" t="s">
        <v>221</v>
      </c>
      <c r="C78" s="11">
        <v>0</v>
      </c>
      <c r="E78" s="11">
        <v>0</v>
      </c>
      <c r="G78" s="11">
        <v>0</v>
      </c>
      <c r="I78" s="11">
        <v>3000000</v>
      </c>
      <c r="J78" s="11">
        <v>24529251158</v>
      </c>
      <c r="L78" s="11">
        <v>0</v>
      </c>
      <c r="M78" s="11">
        <v>0</v>
      </c>
      <c r="O78" s="11">
        <v>3000000</v>
      </c>
      <c r="Q78" s="11">
        <v>8530</v>
      </c>
      <c r="S78" s="11">
        <v>24529251158</v>
      </c>
      <c r="U78" s="11">
        <v>25437739500</v>
      </c>
      <c r="W78" s="6">
        <v>4.4999999999999997E-3</v>
      </c>
    </row>
    <row r="79" spans="1:23" s="18" customFormat="1" ht="18.75" x14ac:dyDescent="0.25">
      <c r="A79" s="18" t="s">
        <v>222</v>
      </c>
      <c r="C79" s="11">
        <v>0</v>
      </c>
      <c r="E79" s="11">
        <v>0</v>
      </c>
      <c r="G79" s="11">
        <v>0</v>
      </c>
      <c r="I79" s="11">
        <v>1827954</v>
      </c>
      <c r="J79" s="11">
        <v>19143928249</v>
      </c>
      <c r="L79" s="11">
        <v>0</v>
      </c>
      <c r="M79" s="11">
        <v>0</v>
      </c>
      <c r="O79" s="11">
        <v>1827954</v>
      </c>
      <c r="Q79" s="11">
        <v>11530</v>
      </c>
      <c r="S79" s="11">
        <v>19143928249</v>
      </c>
      <c r="U79" s="11">
        <v>20950905577.761002</v>
      </c>
      <c r="W79" s="6">
        <v>3.7000000000000002E-3</v>
      </c>
    </row>
    <row r="80" spans="1:23" s="18" customFormat="1" ht="18.75" x14ac:dyDescent="0.25">
      <c r="A80" s="18" t="s">
        <v>223</v>
      </c>
      <c r="C80" s="11">
        <v>0</v>
      </c>
      <c r="E80" s="11">
        <v>0</v>
      </c>
      <c r="G80" s="11">
        <v>0</v>
      </c>
      <c r="I80" s="11">
        <v>719975</v>
      </c>
      <c r="J80" s="11">
        <v>34815160867</v>
      </c>
      <c r="L80" s="11">
        <v>0</v>
      </c>
      <c r="M80" s="11">
        <v>0</v>
      </c>
      <c r="O80" s="11">
        <v>719975</v>
      </c>
      <c r="Q80" s="11">
        <v>51350</v>
      </c>
      <c r="S80" s="11">
        <v>34815160867</v>
      </c>
      <c r="U80" s="11">
        <v>36750740488.3125</v>
      </c>
      <c r="W80" s="6">
        <v>6.4999999999999997E-3</v>
      </c>
    </row>
    <row r="81" spans="1:23" s="18" customFormat="1" ht="18.75" x14ac:dyDescent="0.25">
      <c r="A81" s="18" t="s">
        <v>224</v>
      </c>
      <c r="C81" s="11">
        <v>0</v>
      </c>
      <c r="E81" s="11">
        <v>0</v>
      </c>
      <c r="G81" s="11">
        <v>0</v>
      </c>
      <c r="I81" s="11">
        <v>2200000</v>
      </c>
      <c r="J81" s="11">
        <v>40336592395</v>
      </c>
      <c r="L81" s="11">
        <v>0</v>
      </c>
      <c r="M81" s="11">
        <v>0</v>
      </c>
      <c r="O81" s="11">
        <v>2200000</v>
      </c>
      <c r="Q81" s="11">
        <v>21890</v>
      </c>
      <c r="S81" s="11">
        <v>40336592395</v>
      </c>
      <c r="U81" s="11">
        <v>47871459900</v>
      </c>
      <c r="W81" s="6">
        <v>8.5000000000000006E-3</v>
      </c>
    </row>
    <row r="82" spans="1:23" s="18" customFormat="1" ht="18.75" x14ac:dyDescent="0.25">
      <c r="A82" s="18" t="s">
        <v>225</v>
      </c>
      <c r="C82" s="11">
        <v>0</v>
      </c>
      <c r="E82" s="11">
        <v>0</v>
      </c>
      <c r="G82" s="11">
        <v>0</v>
      </c>
      <c r="I82" s="11">
        <v>950191</v>
      </c>
      <c r="J82" s="11">
        <v>26100214142</v>
      </c>
      <c r="L82" s="11">
        <v>0</v>
      </c>
      <c r="M82" s="11">
        <v>0</v>
      </c>
      <c r="O82" s="11">
        <v>950191</v>
      </c>
      <c r="Q82" s="11">
        <v>28280</v>
      </c>
      <c r="S82" s="11">
        <v>26100214142</v>
      </c>
      <c r="U82" s="11">
        <v>26711516641.194</v>
      </c>
      <c r="W82" s="6">
        <v>4.7000000000000002E-3</v>
      </c>
    </row>
    <row r="83" spans="1:23" s="18" customFormat="1" ht="18.75" x14ac:dyDescent="0.25">
      <c r="A83" s="18" t="s">
        <v>226</v>
      </c>
      <c r="C83" s="11">
        <v>0</v>
      </c>
      <c r="E83" s="11">
        <v>0</v>
      </c>
      <c r="G83" s="11">
        <v>0</v>
      </c>
      <c r="I83" s="11">
        <v>740000</v>
      </c>
      <c r="J83" s="11">
        <v>29916698618</v>
      </c>
      <c r="L83" s="11">
        <v>0</v>
      </c>
      <c r="M83" s="11">
        <v>0</v>
      </c>
      <c r="O83" s="11">
        <v>740000</v>
      </c>
      <c r="Q83" s="11">
        <v>51890</v>
      </c>
      <c r="S83" s="11">
        <v>29916698618</v>
      </c>
      <c r="U83" s="11">
        <v>38170128330</v>
      </c>
      <c r="W83" s="6">
        <v>6.7999999999999996E-3</v>
      </c>
    </row>
    <row r="84" spans="1:23" s="18" customFormat="1" ht="18.75" x14ac:dyDescent="0.25">
      <c r="A84" s="18" t="s">
        <v>227</v>
      </c>
      <c r="C84" s="11">
        <v>0</v>
      </c>
      <c r="E84" s="11">
        <v>0</v>
      </c>
      <c r="G84" s="11">
        <v>0</v>
      </c>
      <c r="I84" s="11">
        <v>216898</v>
      </c>
      <c r="J84" s="11">
        <v>16961940062</v>
      </c>
      <c r="L84" s="11">
        <v>0</v>
      </c>
      <c r="M84" s="11">
        <v>0</v>
      </c>
      <c r="O84" s="11">
        <v>216898</v>
      </c>
      <c r="Q84" s="11">
        <v>87700</v>
      </c>
      <c r="S84" s="11">
        <v>16961940062</v>
      </c>
      <c r="U84" s="11">
        <v>18908773970.130001</v>
      </c>
      <c r="W84" s="6">
        <v>3.3999999999999998E-3</v>
      </c>
    </row>
    <row r="85" spans="1:23" s="18" customFormat="1" ht="18.75" x14ac:dyDescent="0.25">
      <c r="A85" s="18" t="s">
        <v>228</v>
      </c>
      <c r="C85" s="11">
        <v>0</v>
      </c>
      <c r="E85" s="11">
        <v>0</v>
      </c>
      <c r="G85" s="11">
        <v>0</v>
      </c>
      <c r="I85" s="11">
        <v>80090000</v>
      </c>
      <c r="J85" s="11">
        <v>150036546556</v>
      </c>
      <c r="L85" s="11">
        <v>0</v>
      </c>
      <c r="M85" s="11">
        <v>0</v>
      </c>
      <c r="O85" s="11">
        <v>80090000</v>
      </c>
      <c r="Q85" s="11">
        <v>2013</v>
      </c>
      <c r="S85" s="11">
        <v>150036546556</v>
      </c>
      <c r="U85" s="11">
        <v>160261904038.5</v>
      </c>
      <c r="W85" s="6">
        <v>2.8500000000000001E-2</v>
      </c>
    </row>
    <row r="86" spans="1:23" s="18" customFormat="1" ht="18.75" x14ac:dyDescent="0.25">
      <c r="A86" s="18" t="s">
        <v>229</v>
      </c>
      <c r="C86" s="11">
        <v>0</v>
      </c>
      <c r="E86" s="11">
        <v>0</v>
      </c>
      <c r="G86" s="11">
        <v>0</v>
      </c>
      <c r="I86" s="11">
        <v>3500000</v>
      </c>
      <c r="J86" s="11">
        <v>2870931897</v>
      </c>
      <c r="L86" s="11">
        <v>0</v>
      </c>
      <c r="M86" s="11">
        <v>0</v>
      </c>
      <c r="O86" s="11">
        <v>3500000</v>
      </c>
      <c r="Q86" s="11">
        <v>969</v>
      </c>
      <c r="S86" s="11">
        <v>2870931897</v>
      </c>
      <c r="U86" s="11">
        <v>3390626688.75</v>
      </c>
      <c r="W86" s="6">
        <v>5.9999999999999995E-4</v>
      </c>
    </row>
    <row r="87" spans="1:23" s="18" customFormat="1" ht="18.75" x14ac:dyDescent="0.25">
      <c r="A87" s="18" t="s">
        <v>230</v>
      </c>
      <c r="C87" s="11">
        <v>0</v>
      </c>
      <c r="E87" s="11">
        <v>0</v>
      </c>
      <c r="G87" s="11">
        <v>0</v>
      </c>
      <c r="I87" s="11">
        <v>1733427</v>
      </c>
      <c r="J87" s="11">
        <v>95248543548</v>
      </c>
      <c r="L87" s="11">
        <v>0</v>
      </c>
      <c r="M87" s="11">
        <v>0</v>
      </c>
      <c r="O87" s="11">
        <v>1733427</v>
      </c>
      <c r="Q87" s="11">
        <v>59220</v>
      </c>
      <c r="S87" s="11">
        <v>95248543548</v>
      </c>
      <c r="U87" s="11">
        <v>102042758335.707</v>
      </c>
      <c r="W87" s="6">
        <v>1.8100000000000002E-2</v>
      </c>
    </row>
    <row r="88" spans="1:23" s="18" customFormat="1" ht="18.75" x14ac:dyDescent="0.25">
      <c r="A88" s="18" t="s">
        <v>231</v>
      </c>
      <c r="C88" s="11">
        <v>0</v>
      </c>
      <c r="E88" s="11">
        <v>0</v>
      </c>
      <c r="G88" s="11">
        <v>0</v>
      </c>
      <c r="I88" s="11">
        <v>30000</v>
      </c>
      <c r="J88" s="11">
        <v>186769432</v>
      </c>
      <c r="L88" s="11">
        <v>-30000</v>
      </c>
      <c r="M88" s="11">
        <v>177275680</v>
      </c>
      <c r="O88" s="11">
        <v>0</v>
      </c>
      <c r="Q88" s="11">
        <v>0</v>
      </c>
      <c r="S88" s="11">
        <v>0</v>
      </c>
      <c r="U88" s="11">
        <v>0</v>
      </c>
      <c r="W88" s="6">
        <v>0</v>
      </c>
    </row>
    <row r="89" spans="1:23" s="18" customFormat="1" ht="18.75" x14ac:dyDescent="0.25">
      <c r="A89" s="18" t="s">
        <v>232</v>
      </c>
      <c r="C89" s="11">
        <v>0</v>
      </c>
      <c r="E89" s="11">
        <v>0</v>
      </c>
      <c r="G89" s="11">
        <v>0</v>
      </c>
      <c r="I89" s="11">
        <v>2000000</v>
      </c>
      <c r="J89" s="11">
        <v>2381015009</v>
      </c>
      <c r="L89" s="11">
        <v>-2000000</v>
      </c>
      <c r="M89" s="11">
        <v>2267104489</v>
      </c>
      <c r="O89" s="11">
        <v>0</v>
      </c>
      <c r="Q89" s="11">
        <v>0</v>
      </c>
      <c r="S89" s="11">
        <v>0</v>
      </c>
      <c r="U89" s="11">
        <v>0</v>
      </c>
      <c r="W89" s="6">
        <v>0</v>
      </c>
    </row>
    <row r="90" spans="1:23" s="18" customFormat="1" ht="18.75" x14ac:dyDescent="0.25">
      <c r="A90" s="18" t="s">
        <v>233</v>
      </c>
      <c r="C90" s="11">
        <v>0</v>
      </c>
      <c r="E90" s="11">
        <v>0</v>
      </c>
      <c r="G90" s="11">
        <v>0</v>
      </c>
      <c r="I90" s="11">
        <v>2000000</v>
      </c>
      <c r="J90" s="11">
        <v>20218341544</v>
      </c>
      <c r="L90" s="11">
        <v>0</v>
      </c>
      <c r="M90" s="11">
        <v>0</v>
      </c>
      <c r="O90" s="11">
        <v>2000000</v>
      </c>
      <c r="Q90" s="11">
        <v>10400</v>
      </c>
      <c r="S90" s="11">
        <v>20218341544</v>
      </c>
      <c r="U90" s="11">
        <v>20676240000</v>
      </c>
      <c r="W90" s="6">
        <v>3.7000000000000002E-3</v>
      </c>
    </row>
    <row r="91" spans="1:23" s="12" customFormat="1" ht="19.5" thickBot="1" x14ac:dyDescent="0.3">
      <c r="A91" s="3" t="s">
        <v>12</v>
      </c>
      <c r="C91" s="3">
        <f>SUM(C6:C90)</f>
        <v>744415417</v>
      </c>
      <c r="E91" s="3">
        <f>SUM(E6:E90)</f>
        <v>4302869871360</v>
      </c>
      <c r="G91" s="3">
        <f>SUM(G6:G90)</f>
        <v>4088512661595.0649</v>
      </c>
      <c r="I91" s="3">
        <f>SUM(I6:I90)</f>
        <v>182078787</v>
      </c>
      <c r="J91" s="3">
        <f>SUM(J6:J90)</f>
        <v>773156362407</v>
      </c>
      <c r="L91" s="30">
        <f>SUM(L6:L90)</f>
        <v>-136718661</v>
      </c>
      <c r="M91" s="3">
        <f>SUM(M6:M90)</f>
        <v>595682761677</v>
      </c>
      <c r="O91" s="3">
        <f>SUM(O6:O90)</f>
        <v>769775543</v>
      </c>
      <c r="Q91" s="3"/>
      <c r="S91" s="3">
        <f>SUM(S6:S90)</f>
        <v>4542480402878</v>
      </c>
      <c r="U91" s="3">
        <f>SUM(U6:U90)</f>
        <v>5374766639005.709</v>
      </c>
      <c r="W91" s="7">
        <f>SUM(W6:W90)</f>
        <v>0.95510000000000006</v>
      </c>
    </row>
    <row r="92" spans="1:23" ht="19.5" thickTop="1" x14ac:dyDescent="0.45">
      <c r="C92" s="4"/>
      <c r="E92" s="4"/>
      <c r="G92" s="4"/>
      <c r="I92" s="4"/>
      <c r="J92" s="4"/>
      <c r="L92" s="4"/>
      <c r="M92" s="4"/>
      <c r="O92" s="4"/>
      <c r="Q92" s="4"/>
      <c r="S92" s="4"/>
      <c r="U92" s="4"/>
      <c r="W92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4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‫1401/12/29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P16" sqref="P16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132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8" t="s">
        <v>209</v>
      </c>
      <c r="D7" s="39"/>
      <c r="E7" s="39"/>
      <c r="F7" s="39"/>
      <c r="G7" s="39"/>
      <c r="H7" s="39"/>
      <c r="I7" s="39"/>
      <c r="K7" s="38" t="s">
        <v>217</v>
      </c>
      <c r="L7" s="39"/>
      <c r="M7" s="39"/>
      <c r="N7" s="39"/>
      <c r="O7" s="39"/>
      <c r="P7" s="39"/>
      <c r="Q7" s="39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zoomScale="85" zoomScaleNormal="85" workbookViewId="0">
      <selection activeCell="AA18" sqref="AA18"/>
    </sheetView>
  </sheetViews>
  <sheetFormatPr defaultRowHeight="18" x14ac:dyDescent="0.45"/>
  <cols>
    <col min="1" max="1" width="26.570312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8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8.42578125" style="1" customWidth="1"/>
    <col min="25" max="25" width="18.42578125" style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7" t="s">
        <v>207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4" t="s">
        <v>18</v>
      </c>
      <c r="D7" s="45"/>
      <c r="E7" s="45"/>
      <c r="F7" s="45"/>
      <c r="G7" s="45"/>
      <c r="H7" s="45"/>
      <c r="I7" s="45"/>
      <c r="J7" s="45"/>
      <c r="K7" s="45"/>
      <c r="L7" s="45"/>
      <c r="M7" s="45"/>
      <c r="O7" s="38" t="s">
        <v>209</v>
      </c>
      <c r="P7" s="39"/>
      <c r="Q7" s="39"/>
      <c r="R7" s="39"/>
      <c r="S7" s="39"/>
      <c r="U7" s="38" t="s">
        <v>2</v>
      </c>
      <c r="V7" s="39"/>
      <c r="W7" s="39"/>
      <c r="X7" s="39"/>
      <c r="Y7" s="39"/>
      <c r="AA7" s="38" t="s">
        <v>217</v>
      </c>
      <c r="AB7" s="39"/>
      <c r="AC7" s="39"/>
      <c r="AD7" s="39"/>
      <c r="AE7" s="39"/>
      <c r="AF7" s="39"/>
      <c r="AG7" s="39"/>
      <c r="AH7" s="39"/>
      <c r="AI7" s="39"/>
    </row>
    <row r="8" spans="1:35" ht="18.75" x14ac:dyDescent="0.45">
      <c r="A8" s="36" t="s">
        <v>19</v>
      </c>
      <c r="C8" s="34" t="s">
        <v>20</v>
      </c>
      <c r="E8" s="34" t="s">
        <v>21</v>
      </c>
      <c r="G8" s="34" t="s">
        <v>22</v>
      </c>
      <c r="I8" s="34" t="s">
        <v>23</v>
      </c>
      <c r="K8" s="34" t="s">
        <v>24</v>
      </c>
      <c r="M8" s="34" t="s">
        <v>17</v>
      </c>
      <c r="O8" s="36" t="s">
        <v>4</v>
      </c>
      <c r="Q8" s="41" t="s">
        <v>5</v>
      </c>
      <c r="S8" s="41" t="s">
        <v>6</v>
      </c>
      <c r="U8" s="36" t="s">
        <v>7</v>
      </c>
      <c r="V8" s="33"/>
      <c r="X8" s="36" t="s">
        <v>8</v>
      </c>
      <c r="Y8" s="33"/>
      <c r="AA8" s="36" t="s">
        <v>4</v>
      </c>
      <c r="AC8" s="34" t="s">
        <v>25</v>
      </c>
      <c r="AE8" s="41" t="s">
        <v>5</v>
      </c>
      <c r="AG8" s="41" t="s">
        <v>6</v>
      </c>
      <c r="AI8" s="34" t="s">
        <v>172</v>
      </c>
    </row>
    <row r="9" spans="1:35" ht="18.75" x14ac:dyDescent="0.45">
      <c r="A9" s="35"/>
      <c r="C9" s="35"/>
      <c r="E9" s="43"/>
      <c r="G9" s="35"/>
      <c r="I9" s="35"/>
      <c r="K9" s="35"/>
      <c r="M9" s="35"/>
      <c r="O9" s="35"/>
      <c r="Q9" s="42"/>
      <c r="S9" s="42"/>
      <c r="U9" s="5" t="s">
        <v>4</v>
      </c>
      <c r="V9" s="5" t="s">
        <v>206</v>
      </c>
      <c r="X9" s="5" t="s">
        <v>4</v>
      </c>
      <c r="Y9" s="5" t="s">
        <v>11</v>
      </c>
      <c r="AA9" s="35"/>
      <c r="AC9" s="35"/>
      <c r="AE9" s="42"/>
      <c r="AG9" s="42"/>
      <c r="AI9" s="35"/>
    </row>
    <row r="10" spans="1:35" ht="18.75" x14ac:dyDescent="0.45">
      <c r="A10" s="26" t="s">
        <v>169</v>
      </c>
      <c r="C10" s="26" t="s">
        <v>152</v>
      </c>
      <c r="E10" s="26" t="s">
        <v>152</v>
      </c>
      <c r="G10" s="26" t="s">
        <v>170</v>
      </c>
      <c r="I10" s="26" t="s">
        <v>171</v>
      </c>
      <c r="K10" s="26">
        <v>0</v>
      </c>
      <c r="M10" s="26">
        <v>0</v>
      </c>
      <c r="O10" s="26">
        <v>5000</v>
      </c>
      <c r="Q10" s="28">
        <v>4109894781</v>
      </c>
      <c r="S10" s="28">
        <v>4319466954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879200</v>
      </c>
      <c r="AE10" s="28">
        <v>4109894781</v>
      </c>
      <c r="AG10" s="28">
        <v>4395203225</v>
      </c>
      <c r="AI10" s="29">
        <v>8.0000000000000004E-4</v>
      </c>
    </row>
    <row r="11" spans="1:35" ht="18.75" x14ac:dyDescent="0.45">
      <c r="A11" s="26" t="s">
        <v>167</v>
      </c>
      <c r="C11" s="26" t="s">
        <v>152</v>
      </c>
      <c r="E11" s="26" t="s">
        <v>152</v>
      </c>
      <c r="G11" s="26" t="s">
        <v>168</v>
      </c>
      <c r="I11" s="26" t="s">
        <v>176</v>
      </c>
      <c r="K11" s="26">
        <v>0</v>
      </c>
      <c r="M11" s="26">
        <v>0</v>
      </c>
      <c r="O11" s="26">
        <v>56245</v>
      </c>
      <c r="Q11" s="28">
        <v>46595105805</v>
      </c>
      <c r="S11" s="28">
        <v>48811811255</v>
      </c>
      <c r="U11" s="26">
        <v>0</v>
      </c>
      <c r="V11" s="26">
        <v>0</v>
      </c>
      <c r="X11" s="26">
        <v>0</v>
      </c>
      <c r="Y11" s="26">
        <v>0</v>
      </c>
      <c r="AA11" s="26">
        <v>56245</v>
      </c>
      <c r="AC11" s="26">
        <v>888900</v>
      </c>
      <c r="AE11" s="28">
        <v>46595105805</v>
      </c>
      <c r="AG11" s="28">
        <v>49987118692</v>
      </c>
      <c r="AI11" s="29">
        <v>8.8999999999999999E-3</v>
      </c>
    </row>
    <row r="12" spans="1:35" ht="18.75" x14ac:dyDescent="0.45">
      <c r="A12" s="26" t="s">
        <v>177</v>
      </c>
      <c r="C12" s="26" t="s">
        <v>152</v>
      </c>
      <c r="E12" s="26" t="s">
        <v>152</v>
      </c>
      <c r="G12" s="26" t="s">
        <v>178</v>
      </c>
      <c r="I12" s="26" t="s">
        <v>179</v>
      </c>
      <c r="K12" s="26">
        <v>0</v>
      </c>
      <c r="M12" s="26">
        <v>0</v>
      </c>
      <c r="O12" s="26">
        <v>10000</v>
      </c>
      <c r="Q12" s="28">
        <v>9261678375</v>
      </c>
      <c r="S12" s="28">
        <v>9398296250</v>
      </c>
      <c r="U12" s="26">
        <v>0</v>
      </c>
      <c r="V12" s="26">
        <v>0</v>
      </c>
      <c r="X12" s="26">
        <v>10000</v>
      </c>
      <c r="Y12" s="26">
        <v>10000000000</v>
      </c>
      <c r="AA12" s="26">
        <v>0</v>
      </c>
      <c r="AC12" s="26">
        <v>0</v>
      </c>
      <c r="AE12" s="28">
        <v>0</v>
      </c>
      <c r="AG12" s="28">
        <v>0</v>
      </c>
      <c r="AI12" s="29">
        <v>0</v>
      </c>
    </row>
    <row r="13" spans="1:35" ht="19.5" thickBot="1" x14ac:dyDescent="0.5">
      <c r="A13" s="3" t="s">
        <v>12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/>
      <c r="P13" s="12"/>
      <c r="Q13" s="3">
        <f>SUM(Q10:Q12)</f>
        <v>59966678961</v>
      </c>
      <c r="R13" s="12"/>
      <c r="S13" s="3">
        <f>SUM(S10:S12)</f>
        <v>62529574459</v>
      </c>
      <c r="T13" s="12"/>
      <c r="U13" s="14">
        <f>SUM(U10:U12)</f>
        <v>0</v>
      </c>
      <c r="V13" s="3">
        <f>SUM(V10:V12)</f>
        <v>0</v>
      </c>
      <c r="W13" s="12"/>
      <c r="X13" s="3">
        <f>SUM(X10:X12)</f>
        <v>10000</v>
      </c>
      <c r="Y13" s="3">
        <f>SUM(Y10:Y12)</f>
        <v>10000000000</v>
      </c>
      <c r="Z13" s="27"/>
      <c r="AA13" s="3">
        <f>SUM(AA10:AA12)</f>
        <v>61245</v>
      </c>
      <c r="AB13" s="12"/>
      <c r="AC13" s="3">
        <f>SUM(AC10:AC12)</f>
        <v>1768100</v>
      </c>
      <c r="AD13" s="12"/>
      <c r="AE13" s="3">
        <f>SUM(AE10:AE12)</f>
        <v>50705000586</v>
      </c>
      <c r="AF13" s="12"/>
      <c r="AG13" s="3">
        <f>SUM(AG10:AG12)</f>
        <v>54382321917</v>
      </c>
      <c r="AH13" s="12"/>
      <c r="AI13" s="7">
        <f>SUM(AI10:AI12)</f>
        <v>9.7000000000000003E-3</v>
      </c>
    </row>
    <row r="14" spans="1:35" ht="19.5" thickTop="1" x14ac:dyDescent="0.45">
      <c r="O14"/>
      <c r="Q14" s="4"/>
      <c r="S14" s="4"/>
      <c r="U14"/>
      <c r="V14" s="4"/>
      <c r="X14" s="4"/>
      <c r="Y14" s="4"/>
      <c r="AA14" s="4"/>
      <c r="AC14" s="4"/>
      <c r="AE14" s="4"/>
      <c r="AG14" s="4"/>
      <c r="AI14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M12" sqref="M12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7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7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8" t="s">
        <v>217</v>
      </c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4"/>
  <sheetViews>
    <sheetView rightToLeft="1" topLeftCell="B1" workbookViewId="0">
      <selection activeCell="AA18" sqref="AA18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9" style="1" bestFit="1" customWidth="1"/>
    <col min="18" max="18" width="16.85546875" style="1" bestFit="1" customWidth="1"/>
    <col min="19" max="19" width="1.42578125" style="1" customWidth="1"/>
    <col min="20" max="20" width="9" style="1" bestFit="1" customWidth="1"/>
    <col min="21" max="21" width="16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7" t="s">
        <v>130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209</v>
      </c>
      <c r="L7" s="47"/>
      <c r="M7" s="47"/>
      <c r="N7" s="47"/>
      <c r="O7" s="47"/>
      <c r="P7" s="15"/>
      <c r="Q7" s="46" t="s">
        <v>2</v>
      </c>
      <c r="R7" s="46"/>
      <c r="S7" s="46"/>
      <c r="T7" s="46"/>
      <c r="U7" s="46"/>
      <c r="W7" s="38" t="s">
        <v>217</v>
      </c>
      <c r="X7" s="39"/>
      <c r="Y7" s="39"/>
      <c r="Z7" s="39"/>
      <c r="AA7" s="39"/>
      <c r="AB7" s="39"/>
      <c r="AC7" s="39"/>
    </row>
    <row r="8" spans="1:29" ht="18.75" x14ac:dyDescent="0.45">
      <c r="A8" s="36" t="s">
        <v>42</v>
      </c>
      <c r="C8" s="34" t="s">
        <v>23</v>
      </c>
      <c r="E8" s="34" t="s">
        <v>148</v>
      </c>
      <c r="G8" s="34" t="s">
        <v>43</v>
      </c>
      <c r="I8" s="34" t="s">
        <v>21</v>
      </c>
      <c r="K8" s="36" t="s">
        <v>4</v>
      </c>
      <c r="M8" s="36" t="s">
        <v>5</v>
      </c>
      <c r="O8" s="36" t="s">
        <v>6</v>
      </c>
      <c r="Q8" s="36" t="s">
        <v>7</v>
      </c>
      <c r="R8" s="33"/>
      <c r="T8" s="36" t="s">
        <v>8</v>
      </c>
      <c r="U8" s="33"/>
      <c r="W8" s="36" t="s">
        <v>4</v>
      </c>
      <c r="Y8" s="36" t="s">
        <v>5</v>
      </c>
      <c r="AA8" s="41" t="s">
        <v>6</v>
      </c>
      <c r="AC8" s="34" t="s">
        <v>10</v>
      </c>
    </row>
    <row r="9" spans="1:29" ht="37.5" customHeight="1" x14ac:dyDescent="0.45">
      <c r="A9" s="35"/>
      <c r="C9" s="35"/>
      <c r="E9" s="35" t="s">
        <v>148</v>
      </c>
      <c r="G9" s="35"/>
      <c r="I9" s="35"/>
      <c r="K9" s="35"/>
      <c r="M9" s="35"/>
      <c r="O9" s="35"/>
      <c r="Q9" s="5" t="s">
        <v>4</v>
      </c>
      <c r="R9" s="5" t="s">
        <v>5</v>
      </c>
      <c r="T9" s="5" t="s">
        <v>4</v>
      </c>
      <c r="U9" s="5" t="s">
        <v>11</v>
      </c>
      <c r="W9" s="35"/>
      <c r="Y9" s="35"/>
      <c r="AA9" s="42"/>
      <c r="AC9" s="35"/>
    </row>
    <row r="10" spans="1:29" ht="18.75" x14ac:dyDescent="0.45">
      <c r="A10" s="18" t="s">
        <v>93</v>
      </c>
      <c r="B10" s="18"/>
      <c r="C10" s="18" t="s">
        <v>234</v>
      </c>
      <c r="D10" s="18"/>
      <c r="E10" s="11">
        <v>25</v>
      </c>
      <c r="F10" s="18"/>
      <c r="G10" s="11">
        <v>0</v>
      </c>
      <c r="H10" s="18"/>
      <c r="I10" s="18" t="s">
        <v>153</v>
      </c>
      <c r="J10" s="18"/>
      <c r="K10" s="11">
        <v>0</v>
      </c>
      <c r="L10" s="18"/>
      <c r="M10" s="11">
        <v>0</v>
      </c>
      <c r="N10" s="18"/>
      <c r="O10" s="11">
        <v>0</v>
      </c>
      <c r="P10" s="18"/>
      <c r="Q10" s="11">
        <v>104000</v>
      </c>
      <c r="R10" s="11">
        <v>104000000000</v>
      </c>
      <c r="S10" s="18"/>
      <c r="T10" s="11">
        <v>0</v>
      </c>
      <c r="U10" s="11">
        <v>0</v>
      </c>
      <c r="V10" s="18"/>
      <c r="W10" s="11">
        <v>104000</v>
      </c>
      <c r="X10" s="18"/>
      <c r="Y10" s="11">
        <v>104000000000</v>
      </c>
      <c r="Z10" s="18"/>
      <c r="AA10" s="11">
        <v>104000000000</v>
      </c>
      <c r="AB10" s="18"/>
      <c r="AC10" s="6">
        <v>1.8499999999999999E-2</v>
      </c>
    </row>
    <row r="11" spans="1:29" ht="18.75" x14ac:dyDescent="0.45">
      <c r="A11" s="18" t="s">
        <v>155</v>
      </c>
      <c r="B11" s="18"/>
      <c r="C11" s="18" t="s">
        <v>208</v>
      </c>
      <c r="D11" s="18"/>
      <c r="E11" s="11">
        <v>25</v>
      </c>
      <c r="F11" s="18"/>
      <c r="G11" s="11">
        <v>0</v>
      </c>
      <c r="H11" s="18"/>
      <c r="I11" s="18" t="s">
        <v>153</v>
      </c>
      <c r="J11" s="18"/>
      <c r="K11" s="11">
        <v>220000</v>
      </c>
      <c r="L11" s="18"/>
      <c r="M11" s="11">
        <v>110000000000</v>
      </c>
      <c r="N11" s="18"/>
      <c r="O11" s="11">
        <v>110000000000</v>
      </c>
      <c r="P11" s="18"/>
      <c r="Q11" s="11">
        <v>0</v>
      </c>
      <c r="R11" s="11">
        <v>0</v>
      </c>
      <c r="S11" s="18"/>
      <c r="T11" s="11">
        <v>220000</v>
      </c>
      <c r="U11" s="11">
        <v>110000000000</v>
      </c>
      <c r="V11" s="18"/>
      <c r="W11" s="11">
        <v>0</v>
      </c>
      <c r="X11" s="18"/>
      <c r="Y11" s="11">
        <v>0</v>
      </c>
      <c r="Z11" s="18"/>
      <c r="AA11" s="11">
        <v>0</v>
      </c>
      <c r="AB11" s="18"/>
      <c r="AC11" s="6">
        <v>0</v>
      </c>
    </row>
    <row r="12" spans="1:29" ht="18.75" x14ac:dyDescent="0.45">
      <c r="A12" s="18" t="s">
        <v>93</v>
      </c>
      <c r="B12" s="18"/>
      <c r="C12" s="18" t="s">
        <v>154</v>
      </c>
      <c r="D12" s="18"/>
      <c r="E12" s="11">
        <v>21.5</v>
      </c>
      <c r="F12" s="18"/>
      <c r="G12" s="11">
        <v>0</v>
      </c>
      <c r="H12" s="18"/>
      <c r="I12" s="18" t="s">
        <v>153</v>
      </c>
      <c r="J12" s="18"/>
      <c r="K12" s="11">
        <v>36700</v>
      </c>
      <c r="L12" s="18"/>
      <c r="M12" s="11">
        <v>36700000000</v>
      </c>
      <c r="N12" s="18"/>
      <c r="O12" s="11">
        <v>36700000000</v>
      </c>
      <c r="P12" s="18"/>
      <c r="Q12" s="11">
        <v>0</v>
      </c>
      <c r="R12" s="11">
        <v>0</v>
      </c>
      <c r="S12" s="18"/>
      <c r="T12" s="11">
        <v>36700</v>
      </c>
      <c r="U12" s="11">
        <v>36700000000</v>
      </c>
      <c r="V12" s="18"/>
      <c r="W12" s="11">
        <v>0</v>
      </c>
      <c r="X12" s="18"/>
      <c r="Y12" s="11">
        <v>0</v>
      </c>
      <c r="Z12" s="18"/>
      <c r="AA12" s="11">
        <v>0</v>
      </c>
      <c r="AB12" s="18"/>
      <c r="AC12" s="6">
        <v>0</v>
      </c>
    </row>
    <row r="13" spans="1:29" ht="19.5" thickBot="1" x14ac:dyDescent="0.5">
      <c r="A13" s="3" t="s">
        <v>12</v>
      </c>
      <c r="K13" s="3">
        <f>SUM(K10:K12)</f>
        <v>256700</v>
      </c>
      <c r="M13" s="3">
        <f>SUM(M10:M12)</f>
        <v>146700000000</v>
      </c>
      <c r="O13" s="3">
        <f>SUM(O10:O12)</f>
        <v>146700000000</v>
      </c>
      <c r="Q13" s="3">
        <f>SUM(Q10:Q12)</f>
        <v>104000</v>
      </c>
      <c r="R13" s="3">
        <f>SUM(R10:R12)</f>
        <v>104000000000</v>
      </c>
      <c r="T13" s="3">
        <f>SUM(T10:T12)</f>
        <v>256700</v>
      </c>
      <c r="U13" s="3">
        <f>SUM(U10:U12)</f>
        <v>146700000000</v>
      </c>
      <c r="W13" s="3">
        <f>SUM(W10:W12)</f>
        <v>104000</v>
      </c>
      <c r="Y13" s="3">
        <f>SUM(Y10:Y12)</f>
        <v>104000000000</v>
      </c>
      <c r="AA13" s="3">
        <f>SUM(AA10:AA12)</f>
        <v>104000000000</v>
      </c>
      <c r="AC13" s="7">
        <f>SUM(AC10:AC12)</f>
        <v>1.8499999999999999E-2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Q20" sqref="Q20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7.710937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7.2851562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7" t="s">
        <v>131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8" t="s">
        <v>34</v>
      </c>
      <c r="D7" s="48"/>
      <c r="E7" s="48"/>
      <c r="F7" s="48"/>
      <c r="G7" s="48"/>
      <c r="H7" s="48"/>
      <c r="I7" s="48"/>
      <c r="K7" s="2" t="s">
        <v>209</v>
      </c>
      <c r="M7" s="38" t="s">
        <v>2</v>
      </c>
      <c r="N7" s="48"/>
      <c r="O7" s="48"/>
      <c r="Q7" s="38" t="s">
        <v>217</v>
      </c>
      <c r="R7" s="48"/>
      <c r="S7" s="48"/>
    </row>
    <row r="8" spans="1:19" ht="42.75" customHeight="1" x14ac:dyDescent="0.45">
      <c r="A8" s="2" t="s">
        <v>35</v>
      </c>
      <c r="C8" s="2" t="s">
        <v>36</v>
      </c>
      <c r="E8" s="2" t="s">
        <v>147</v>
      </c>
      <c r="G8" s="8" t="s">
        <v>37</v>
      </c>
      <c r="I8" s="19" t="s">
        <v>180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172</v>
      </c>
    </row>
    <row r="9" spans="1:19" s="18" customFormat="1" ht="18.75" x14ac:dyDescent="0.25">
      <c r="A9" s="18" t="s">
        <v>94</v>
      </c>
      <c r="C9" s="18" t="s">
        <v>95</v>
      </c>
      <c r="E9" s="18" t="s">
        <v>96</v>
      </c>
      <c r="G9" s="18" t="s">
        <v>97</v>
      </c>
      <c r="I9" s="11">
        <v>0</v>
      </c>
      <c r="K9" s="11">
        <v>510766749</v>
      </c>
      <c r="M9" s="11">
        <v>142064497782</v>
      </c>
      <c r="O9" s="11">
        <v>120000500000</v>
      </c>
      <c r="Q9" s="11">
        <v>22574764531</v>
      </c>
      <c r="S9" s="6">
        <v>4.0000000000000001E-3</v>
      </c>
    </row>
    <row r="10" spans="1:19" s="18" customFormat="1" ht="18.75" x14ac:dyDescent="0.25">
      <c r="A10" s="18" t="s">
        <v>98</v>
      </c>
      <c r="C10" s="18" t="s">
        <v>99</v>
      </c>
      <c r="E10" s="18" t="s">
        <v>96</v>
      </c>
      <c r="G10" s="18" t="s">
        <v>100</v>
      </c>
      <c r="I10" s="11">
        <v>0</v>
      </c>
      <c r="K10" s="11">
        <v>3708271062</v>
      </c>
      <c r="M10" s="11">
        <v>137811699615</v>
      </c>
      <c r="O10" s="11">
        <v>140700260000</v>
      </c>
      <c r="Q10" s="11">
        <v>819710677</v>
      </c>
      <c r="S10" s="6">
        <v>1E-4</v>
      </c>
    </row>
    <row r="11" spans="1:19" s="18" customFormat="1" ht="18.75" x14ac:dyDescent="0.25">
      <c r="A11" s="18" t="s">
        <v>101</v>
      </c>
      <c r="C11" s="18" t="s">
        <v>102</v>
      </c>
      <c r="E11" s="18" t="s">
        <v>96</v>
      </c>
      <c r="G11" s="18" t="s">
        <v>103</v>
      </c>
      <c r="I11" s="11">
        <v>0</v>
      </c>
      <c r="K11" s="11">
        <v>17415733</v>
      </c>
      <c r="M11" s="11">
        <v>104971</v>
      </c>
      <c r="O11" s="11">
        <v>0</v>
      </c>
      <c r="Q11" s="11">
        <v>17520704</v>
      </c>
      <c r="S11" s="6">
        <v>0</v>
      </c>
    </row>
    <row r="12" spans="1:19" s="18" customFormat="1" ht="18.75" x14ac:dyDescent="0.25">
      <c r="A12" s="18" t="s">
        <v>159</v>
      </c>
      <c r="C12" s="18" t="s">
        <v>160</v>
      </c>
      <c r="E12" s="18" t="s">
        <v>96</v>
      </c>
      <c r="G12" s="18" t="s">
        <v>161</v>
      </c>
      <c r="I12" s="11">
        <v>0</v>
      </c>
      <c r="K12" s="11">
        <v>569198128</v>
      </c>
      <c r="M12" s="11">
        <v>2604678</v>
      </c>
      <c r="O12" s="11">
        <v>0</v>
      </c>
      <c r="Q12" s="11">
        <v>571802806</v>
      </c>
      <c r="S12" s="6">
        <v>1E-4</v>
      </c>
    </row>
    <row r="13" spans="1:19" s="12" customFormat="1" ht="18.75" x14ac:dyDescent="0.25">
      <c r="A13" s="18" t="s">
        <v>162</v>
      </c>
      <c r="B13" s="18"/>
      <c r="C13" s="18" t="s">
        <v>163</v>
      </c>
      <c r="D13" s="18"/>
      <c r="E13" s="18" t="s">
        <v>96</v>
      </c>
      <c r="F13" s="18"/>
      <c r="G13" s="18" t="s">
        <v>164</v>
      </c>
      <c r="H13" s="18"/>
      <c r="I13" s="11">
        <v>0</v>
      </c>
      <c r="J13" s="18"/>
      <c r="K13" s="11">
        <v>115964426465</v>
      </c>
      <c r="L13" s="18"/>
      <c r="M13" s="11">
        <v>438744282954</v>
      </c>
      <c r="N13" s="18"/>
      <c r="O13" s="11">
        <v>554552590168</v>
      </c>
      <c r="P13" s="18"/>
      <c r="Q13" s="11">
        <v>156119251</v>
      </c>
      <c r="R13" s="18"/>
      <c r="S13" s="6">
        <v>0</v>
      </c>
    </row>
    <row r="14" spans="1:19" ht="19.5" thickBot="1" x14ac:dyDescent="0.5">
      <c r="A14" s="3" t="s">
        <v>12</v>
      </c>
      <c r="K14" s="3">
        <f>SUM(K9:K13)</f>
        <v>120770078137</v>
      </c>
      <c r="M14" s="3">
        <f>SUM(M9:M13)</f>
        <v>718623190000</v>
      </c>
      <c r="O14" s="3">
        <f>SUM(O9:O13)</f>
        <v>815253350168</v>
      </c>
      <c r="Q14" s="3">
        <f>SUM(Q9:Q13)</f>
        <v>24139917969</v>
      </c>
      <c r="S14" s="7">
        <f>SUM(S9:S13)</f>
        <v>4.2000000000000006E-3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tabSelected="1" workbookViewId="0">
      <selection activeCell="A15" sqref="A15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216</v>
      </c>
      <c r="B3" s="33"/>
      <c r="C3" s="33"/>
      <c r="D3" s="33"/>
      <c r="E3" s="33"/>
      <c r="F3" s="33"/>
      <c r="G3" s="33"/>
    </row>
    <row r="5" spans="1:7" ht="21" x14ac:dyDescent="0.45">
      <c r="A5" s="37" t="s">
        <v>129</v>
      </c>
      <c r="B5" s="33"/>
      <c r="C5" s="33"/>
      <c r="D5" s="33"/>
      <c r="E5" s="33"/>
      <c r="F5" s="33"/>
      <c r="G5" s="33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110</v>
      </c>
      <c r="C8" s="26">
        <f>'کل سهام'!I98</f>
        <v>1117147327808</v>
      </c>
      <c r="E8" s="6">
        <v>0.95399999999999996</v>
      </c>
      <c r="G8" s="6">
        <v>0.1986</v>
      </c>
    </row>
    <row r="9" spans="1:7" s="18" customFormat="1" ht="21" x14ac:dyDescent="0.25">
      <c r="A9" s="10" t="s">
        <v>111</v>
      </c>
      <c r="C9" s="11">
        <f>اوراق!I12</f>
        <v>1852747458</v>
      </c>
      <c r="E9" s="6">
        <v>1.6000000000000001E-3</v>
      </c>
      <c r="G9" s="6">
        <v>2.9999999999999997E-4</v>
      </c>
    </row>
    <row r="10" spans="1:7" s="18" customFormat="1" ht="21" x14ac:dyDescent="0.25">
      <c r="A10" s="10" t="s">
        <v>112</v>
      </c>
      <c r="C10" s="11">
        <f>سودسپرده!E17</f>
        <v>3776491159</v>
      </c>
      <c r="E10" s="6">
        <v>3.2000000000000002E-3</v>
      </c>
      <c r="G10" s="6">
        <v>6.9999999999999999E-4</v>
      </c>
    </row>
    <row r="11" spans="1:7" ht="21.75" thickBot="1" x14ac:dyDescent="0.5">
      <c r="A11" s="17" t="s">
        <v>12</v>
      </c>
      <c r="C11" s="3">
        <f>SUM(C8:C10)</f>
        <v>1122776566425</v>
      </c>
      <c r="E11" s="7">
        <f>SUM(E8:E10)</f>
        <v>0.95879999999999999</v>
      </c>
      <c r="G11" s="7">
        <f>SUM(G8:G10)</f>
        <v>0.1996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1"/>
  <sheetViews>
    <sheetView rightToLeft="1" view="pageLayout" zoomScale="85" zoomScaleNormal="100" zoomScalePageLayoutView="85" workbookViewId="0">
      <selection activeCell="I11" sqref="I11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 customHeight="1" x14ac:dyDescent="0.45">
      <c r="A4" s="37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8" t="s">
        <v>50</v>
      </c>
      <c r="D5" s="39"/>
      <c r="E5" s="39"/>
      <c r="F5" s="39"/>
      <c r="G5" s="39"/>
      <c r="I5" s="38" t="s">
        <v>51</v>
      </c>
      <c r="J5" s="39"/>
      <c r="K5" s="39"/>
      <c r="L5" s="39"/>
      <c r="M5" s="39"/>
      <c r="O5" s="38" t="s">
        <v>217</v>
      </c>
      <c r="P5" s="39"/>
      <c r="Q5" s="39"/>
      <c r="R5" s="39"/>
      <c r="S5" s="39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A7" s="18" t="s">
        <v>116</v>
      </c>
      <c r="C7" s="18" t="s">
        <v>235</v>
      </c>
      <c r="E7" s="11">
        <v>3295038</v>
      </c>
      <c r="G7" s="11">
        <v>2840</v>
      </c>
      <c r="I7" s="11">
        <v>9357907920</v>
      </c>
      <c r="K7" s="11">
        <v>1137363056</v>
      </c>
      <c r="M7" s="11">
        <v>8220544864</v>
      </c>
      <c r="O7" s="11">
        <v>9357907920</v>
      </c>
      <c r="Q7" s="11">
        <v>1137363056</v>
      </c>
      <c r="S7" s="11">
        <v>8220544864</v>
      </c>
    </row>
    <row r="8" spans="1:19" s="18" customFormat="1" ht="18.75" x14ac:dyDescent="0.25">
      <c r="A8" s="18" t="s">
        <v>173</v>
      </c>
      <c r="C8" s="18" t="s">
        <v>236</v>
      </c>
      <c r="E8" s="11">
        <v>14219882</v>
      </c>
      <c r="G8" s="11">
        <v>140</v>
      </c>
      <c r="I8" s="11">
        <v>1990783480</v>
      </c>
      <c r="K8" s="11">
        <v>259667410</v>
      </c>
      <c r="M8" s="11">
        <v>1731116070</v>
      </c>
      <c r="O8" s="11">
        <v>1990783480</v>
      </c>
      <c r="Q8" s="11">
        <v>259667410</v>
      </c>
      <c r="S8" s="11">
        <v>1731116070</v>
      </c>
    </row>
    <row r="9" spans="1:19" s="18" customFormat="1" ht="18.75" x14ac:dyDescent="0.25">
      <c r="A9" s="18" t="s">
        <v>113</v>
      </c>
      <c r="C9" s="18" t="s">
        <v>237</v>
      </c>
      <c r="E9" s="11">
        <v>50129401</v>
      </c>
      <c r="G9" s="11">
        <v>700</v>
      </c>
      <c r="I9" s="11">
        <v>35090580700</v>
      </c>
      <c r="K9" s="11">
        <v>1429445469</v>
      </c>
      <c r="M9" s="11">
        <v>33661135231</v>
      </c>
      <c r="O9" s="11">
        <v>35090580700</v>
      </c>
      <c r="Q9" s="11">
        <v>1429445469</v>
      </c>
      <c r="S9" s="11">
        <v>33661135231</v>
      </c>
    </row>
    <row r="10" spans="1:19" s="18" customFormat="1" ht="18.75" x14ac:dyDescent="0.25">
      <c r="A10" s="18" t="s">
        <v>211</v>
      </c>
      <c r="C10" s="18" t="s">
        <v>238</v>
      </c>
      <c r="E10" s="11">
        <v>4000001</v>
      </c>
      <c r="G10" s="11">
        <v>2900</v>
      </c>
      <c r="I10" s="11">
        <v>11600002900</v>
      </c>
      <c r="K10" s="11">
        <v>0</v>
      </c>
      <c r="M10" s="11">
        <v>11600002900</v>
      </c>
      <c r="O10" s="11">
        <v>11600002900</v>
      </c>
      <c r="Q10" s="11">
        <v>0</v>
      </c>
      <c r="S10" s="11">
        <v>11600002900</v>
      </c>
    </row>
    <row r="11" spans="1:19" s="12" customFormat="1" ht="19.5" thickBot="1" x14ac:dyDescent="0.3">
      <c r="A11" s="3" t="s">
        <v>12</v>
      </c>
      <c r="I11" s="3">
        <f>SUM(I7:I10)</f>
        <v>58039275000</v>
      </c>
      <c r="K11" s="3">
        <f>SUM(K7:K10)</f>
        <v>2826475935</v>
      </c>
      <c r="M11" s="3">
        <f>SUM(M7:M10)</f>
        <v>55212799065</v>
      </c>
      <c r="O11" s="3">
        <f>SUM(O7:O10)</f>
        <v>58039275000</v>
      </c>
      <c r="Q11" s="3">
        <f>SUM(Q7:Q10)</f>
        <v>2826475935</v>
      </c>
      <c r="S11" s="3">
        <f>SUM(S7:S10)</f>
        <v>55212799065</v>
      </c>
    </row>
    <row r="12" spans="1:19" ht="19.5" thickTop="1" x14ac:dyDescent="0.45">
      <c r="I12" s="4"/>
      <c r="K12" s="4"/>
      <c r="M12" s="4"/>
      <c r="O12" s="4"/>
      <c r="Q12" s="4"/>
      <c r="S12" s="4"/>
    </row>
    <row r="13" spans="1:19" x14ac:dyDescent="0.45">
      <c r="O13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  <row r="20" spans="15:15" x14ac:dyDescent="0.45">
      <c r="O20"/>
    </row>
    <row r="21" spans="15:15" x14ac:dyDescent="0.45">
      <c r="O21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سهام!Print_Titles</vt:lpstr>
      <vt:lpstr>سودسهام!Print_Titles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Masoumeh Mir Mohammadi</cp:lastModifiedBy>
  <cp:lastPrinted>2023-02-26T12:52:22Z</cp:lastPrinted>
  <dcterms:created xsi:type="dcterms:W3CDTF">2021-05-23T09:27:33Z</dcterms:created>
  <dcterms:modified xsi:type="dcterms:W3CDTF">2023-03-28T08:39:21Z</dcterms:modified>
</cp:coreProperties>
</file>