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.10.24 (1399.08.03)\fintech\صندوق ETF\صندوق بازنشستگی\صورت وضعیت پورتفوی\1402\خرداد ماه\"/>
    </mc:Choice>
  </mc:AlternateContent>
  <xr:revisionPtr revIDLastSave="0" documentId="13_ncr:1_{CBE9BCE9-D3E9-4F54-B4C1-1C2769CA32E7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فروش!$A$1:$Q$78</definedName>
    <definedName name="_xlnm.Print_Titles" localSheetId="10">تغییرقیمت!$1:$3</definedName>
    <definedName name="_xlnm.Print_Titles" localSheetId="1">سهام!$2:$5</definedName>
    <definedName name="_xlnm.Print_Titles" localSheetId="8">سودسهام!$1:$6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C10" i="8" l="1"/>
  <c r="C9" i="8"/>
  <c r="K10" i="15"/>
  <c r="K11" i="15"/>
  <c r="K12" i="15"/>
  <c r="K13" i="15"/>
  <c r="K14" i="15"/>
  <c r="K15" i="15"/>
  <c r="K16" i="15"/>
  <c r="K17" i="15"/>
  <c r="K9" i="15"/>
  <c r="G10" i="15"/>
  <c r="G11" i="15"/>
  <c r="G12" i="15"/>
  <c r="G13" i="15"/>
  <c r="G14" i="15"/>
  <c r="G15" i="15"/>
  <c r="G16" i="15"/>
  <c r="G17" i="15"/>
  <c r="G9" i="15"/>
  <c r="C75" i="12"/>
  <c r="E75" i="12"/>
  <c r="G75" i="12"/>
  <c r="I75" i="12"/>
  <c r="K75" i="12"/>
  <c r="M75" i="12"/>
  <c r="O75" i="12"/>
  <c r="Q75" i="12"/>
  <c r="O74" i="11"/>
  <c r="Q74" i="11"/>
  <c r="S32" i="9"/>
  <c r="O32" i="9"/>
  <c r="M114" i="13"/>
  <c r="I32" i="9"/>
  <c r="E18" i="15"/>
  <c r="C114" i="13"/>
  <c r="E114" i="13"/>
  <c r="G114" i="13"/>
  <c r="I114" i="13"/>
  <c r="C8" i="8" s="1"/>
  <c r="K114" i="13"/>
  <c r="O114" i="13"/>
  <c r="Q114" i="13"/>
  <c r="S114" i="13"/>
  <c r="U114" i="13"/>
  <c r="AC12" i="7"/>
  <c r="AA12" i="7"/>
  <c r="Y12" i="7"/>
  <c r="W12" i="7"/>
  <c r="Q12" i="7"/>
  <c r="R12" i="7"/>
  <c r="T12" i="7"/>
  <c r="U12" i="7"/>
  <c r="K12" i="7"/>
  <c r="M12" i="7"/>
  <c r="O12" i="7"/>
  <c r="I74" i="11"/>
  <c r="C12" i="14" l="1"/>
  <c r="E12" i="14"/>
  <c r="G12" i="14"/>
  <c r="I12" i="14"/>
  <c r="K12" i="14"/>
  <c r="M12" i="14"/>
  <c r="O12" i="14"/>
  <c r="Q12" i="14"/>
  <c r="C74" i="11"/>
  <c r="E74" i="11"/>
  <c r="G74" i="11"/>
  <c r="K74" i="11"/>
  <c r="M74" i="11"/>
  <c r="C80" i="2"/>
  <c r="E80" i="2"/>
  <c r="G80" i="2"/>
  <c r="I80" i="2"/>
  <c r="J80" i="2"/>
  <c r="L80" i="2"/>
  <c r="M80" i="2"/>
  <c r="O80" i="2"/>
  <c r="S80" i="2"/>
  <c r="U80" i="2"/>
  <c r="W80" i="2"/>
  <c r="K32" i="9"/>
  <c r="M32" i="9"/>
  <c r="Q32" i="9"/>
  <c r="I14" i="10"/>
  <c r="K14" i="10"/>
  <c r="M14" i="10"/>
  <c r="O14" i="10"/>
  <c r="Q14" i="10"/>
  <c r="S14" i="10"/>
  <c r="Q12" i="4"/>
  <c r="S12" i="4"/>
  <c r="U12" i="4"/>
  <c r="V12" i="4"/>
  <c r="Y12" i="4"/>
  <c r="X12" i="4"/>
  <c r="AG12" i="4"/>
  <c r="AE12" i="4"/>
  <c r="AI12" i="4"/>
  <c r="O14" i="6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8" i="15"/>
  <c r="K18" i="15" l="1"/>
  <c r="G18" i="15"/>
</calcChain>
</file>

<file path=xl/sharedStrings.xml><?xml version="1.0" encoding="utf-8"?>
<sst xmlns="http://schemas.openxmlformats.org/spreadsheetml/2006/main" count="704" uniqueCount="266">
  <si>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</si>
  <si>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</si>
  <si>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</si>
  <si>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</si>
  <si>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</si>
  <si>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</si>
  <si>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</si>
  <si>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</si>
  <si>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</si>
  <si>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</si>
  <si>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</si>
  <si>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</si>
  <si>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</si>
  <si>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</si>
  <si>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</si>
  <si>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</si>
  <si>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</si>
  <si>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</si>
  <si>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</si>
  <si>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</si>
  <si>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</si>
  <si>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</si>
  <si>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</si>
  <si>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</si>
  <si>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</si>
  <si>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</si>
  <si>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</si>
  <si>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</si>
  <si>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</si>
  <si>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</si>
  <si>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</si>
  <si>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</si>
  <si>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</si>
  <si>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</si>
  <si>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</si>
  <si>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</si>
  <si>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</si>
  <si>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</si>
  <si>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</si>
  <si>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</si>
  <si>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</si>
  <si>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</si>
  <si>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</si>
  <si>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</si>
  <si>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</si>
  <si>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</si>
  <si>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</si>
  <si>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</si>
  <si>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</si>
  <si>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</si>
  <si>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</si>
  <si>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</si>
  <si>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</si>
  <si>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</si>
  <si>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</si>
  <si>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</si>
  <si>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</si>
  <si>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</si>
  <si>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</si>
  <si>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</si>
  <si>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</si>
  <si>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</si>
  <si>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</si>
  <si>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</si>
  <si>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</si>
  <si>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</si>
  <si>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</si>
  <si>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</si>
  <si>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</si>
  <si>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</si>
  <si>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</si>
  <si>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</si>
  <si>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</si>
  <si>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</si>
  <si>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</si>
  <si>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</si>
  <si>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</si>
  <si>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</si>
  <si>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</si>
  <si>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</si>
  <si>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</si>
  <si>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</si>
  <si>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</si>
  <si>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</si>
  <si>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</si>
  <si>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</si>
  <si>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</si>
  <si>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</si>
  <si>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</si>
  <si>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</si>
  <si>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</si>
  <si>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</si>
  <si>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</si>
  <si>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</si>
  <si>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</si>
  <si>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</si>
  <si>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</si>
  <si>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</si>
  <si>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</si>
  <si>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</si>
  <si>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</si>
  <si>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</si>
  <si>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</si>
  <si>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</si>
  <si>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</si>
  <si>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</si>
  <si>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</si>
  <si>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</si>
  <si>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</si>
  <si>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</si>
  <si>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</si>
  <si>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</si>
  <si>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</si>
  <si>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</si>
  <si>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</si>
  <si>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</si>
  <si>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</si>
  <si>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</si>
  <si>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</si>
  <si>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</si>
  <si>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</si>
  <si>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</si>
  <si>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</si>
  <si>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</si>
  <si>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</si>
  <si>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</si>
  <si>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</si>
  <si>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</si>
  <si>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</si>
  <si>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</si>
  <si>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</si>
  <si>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</si>
  <si>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</si>
  <si>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</si>
  <si>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</si>
  <si>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</si>
  <si>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</si>
  <si>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</si>
  <si>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</si>
  <si>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</si>
  <si>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</si>
  <si>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</si>
  <si>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</si>
  <si>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</si>
  <si>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</si>
  <si>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</si>
  <si>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</si>
  <si>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</si>
  <si>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</si>
  <si>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</si>
  <si>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</si>
  <si>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</si>
  <si>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</si>
  <si>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</si>
  <si>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</si>
  <si>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</si>
  <si>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</si>
  <si>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</si>
  <si>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</si>
  <si>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</si>
  <si>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</si>
  <si>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</si>
  <si>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</si>
  <si>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</si>
  <si>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</si>
  <si>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</si>
  <si>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</si>
  <si>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</si>
  <si>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</si>
  <si>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</si>
  <si>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</si>
  <si>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</si>
  <si>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</si>
  <si>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</si>
  <si>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</si>
  <si>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</si>
  <si>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</si>
  <si>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</si>
  <si>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</si>
  <si>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</si>
  <si>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</si>
  <si>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</si>
  <si>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</si>
  <si>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</si>
  <si>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</si>
  <si>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</si>
  <si>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</si>
  <si>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</si>
  <si>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</si>
  <si>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</si>
  <si>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</si>
  <si>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</si>
  <si>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</si>
  <si>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</si>
  <si>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</si>
  <si>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</si>
  <si>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</si>
  <si>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</si>
  <si>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</si>
  <si>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</si>
  <si>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</si>
  <si>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</si>
  <si>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</si>
  <si>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</si>
  <si>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</si>
  <si>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</si>
  <si>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</si>
  <si>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</si>
  <si>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</si>
  <si>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</si>
  <si>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</si>
  <si>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</si>
  <si>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</si>
  <si>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</si>
  <si>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</si>
  <si>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</si>
  <si>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</si>
  <si>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</si>
  <si>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</si>
  <si>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</si>
  <si>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</si>
  <si>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</si>
  <si>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</si>
  <si>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</si>
  <si>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</si>
  <si>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</si>
  <si>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</si>
  <si>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</si>
  <si>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</si>
  <si>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</si>
  <si>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</si>
  <si>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</si>
  <si>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</si>
  <si>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گروه توسعه مالی مهر آیندگان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</si>
  <si>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</si>
  <si>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</si>
  <si>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</si>
  <si>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</si>
  <si>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</si>
  <si>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</si>
  <si>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</si>
  <si>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</si>
  <si>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</si>
  <si>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1405/02/20</t>
  </si>
  <si>
    <t>1402/02/19</t>
  </si>
  <si>
    <t>‫برای ماه منتهی به 1402/03/31</t>
  </si>
  <si>
    <t>‫1402/03/31</t>
  </si>
  <si>
    <t>نیان الکترونیک</t>
  </si>
  <si>
    <t>ح . ریخته‌گری‌ تراکتورسازی‌</t>
  </si>
  <si>
    <t>اختیارخ شپنا-10000-1402/06/01</t>
  </si>
  <si>
    <t>اختیارخ شستا-1465-1402/06/08</t>
  </si>
  <si>
    <t>اختیارخ شستا-1000-1402/12/09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</si>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</sst>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U22" sqref="U22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3" t="s">
        <v>92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39.950000000000003" customHeight="1" x14ac:dyDescent="0.45">
      <c r="A23" s="33" t="s">
        <v>0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9.950000000000003" customHeight="1" x14ac:dyDescent="0.45">
      <c r="A24" s="33" t="s">
        <v>245</v>
      </c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M18" sqref="M18:M19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21" x14ac:dyDescent="0.45">
      <c r="A5" s="35" t="s">
        <v>128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I7" s="36" t="s">
        <v>51</v>
      </c>
      <c r="J7" s="37"/>
      <c r="K7" s="37"/>
      <c r="L7" s="37"/>
      <c r="M7" s="37"/>
      <c r="O7" s="36" t="s">
        <v>246</v>
      </c>
      <c r="P7" s="37"/>
      <c r="Q7" s="37"/>
      <c r="R7" s="37"/>
      <c r="S7" s="37"/>
    </row>
    <row r="8" spans="1:19" ht="42" x14ac:dyDescent="0.45">
      <c r="A8" s="22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94</v>
      </c>
      <c r="C9" s="18">
        <v>17</v>
      </c>
      <c r="E9" s="18" t="s">
        <v>104</v>
      </c>
      <c r="G9" s="11">
        <v>0</v>
      </c>
      <c r="I9" s="11">
        <v>132427</v>
      </c>
      <c r="K9" s="11">
        <v>0</v>
      </c>
      <c r="M9" s="11">
        <v>132427</v>
      </c>
      <c r="O9" s="11">
        <v>5371273</v>
      </c>
      <c r="Q9" s="11">
        <v>0</v>
      </c>
      <c r="S9" s="11">
        <v>5371273</v>
      </c>
    </row>
    <row r="10" spans="1:19" s="18" customFormat="1" ht="18.75" x14ac:dyDescent="0.25">
      <c r="A10" s="18" t="s">
        <v>98</v>
      </c>
      <c r="C10" s="11">
        <v>27</v>
      </c>
      <c r="E10" s="18" t="s">
        <v>104</v>
      </c>
      <c r="G10" s="11">
        <v>0</v>
      </c>
      <c r="I10" s="11">
        <v>401554</v>
      </c>
      <c r="K10" s="11">
        <v>0</v>
      </c>
      <c r="M10" s="11">
        <v>401554</v>
      </c>
      <c r="O10" s="11">
        <v>16279270</v>
      </c>
      <c r="Q10" s="11">
        <v>0</v>
      </c>
      <c r="S10" s="11">
        <v>16279270</v>
      </c>
    </row>
    <row r="11" spans="1:19" ht="18.75" x14ac:dyDescent="0.45">
      <c r="A11" s="18" t="s">
        <v>101</v>
      </c>
      <c r="B11" s="18"/>
      <c r="C11" s="11">
        <v>31</v>
      </c>
      <c r="D11" s="18"/>
      <c r="E11" s="18" t="s">
        <v>104</v>
      </c>
      <c r="F11" s="18"/>
      <c r="G11" s="11">
        <v>0</v>
      </c>
      <c r="H11" s="18"/>
      <c r="I11" s="11">
        <v>74756</v>
      </c>
      <c r="J11" s="18"/>
      <c r="K11" s="11">
        <v>0</v>
      </c>
      <c r="L11" s="18"/>
      <c r="M11" s="11">
        <v>74756</v>
      </c>
      <c r="N11" s="18"/>
      <c r="O11" s="11">
        <v>467199</v>
      </c>
      <c r="P11" s="18"/>
      <c r="Q11" s="11">
        <v>0</v>
      </c>
      <c r="R11" s="18"/>
      <c r="S11" s="11">
        <v>467199</v>
      </c>
    </row>
    <row r="12" spans="1:19" ht="18.75" x14ac:dyDescent="0.45">
      <c r="A12" s="18" t="s">
        <v>157</v>
      </c>
      <c r="B12" s="18"/>
      <c r="C12" s="11">
        <v>17</v>
      </c>
      <c r="D12" s="18"/>
      <c r="E12" s="18" t="s">
        <v>104</v>
      </c>
      <c r="F12" s="18"/>
      <c r="G12" s="11">
        <v>0</v>
      </c>
      <c r="H12" s="18"/>
      <c r="I12" s="11">
        <v>2437806</v>
      </c>
      <c r="J12" s="18"/>
      <c r="K12" s="11">
        <v>0</v>
      </c>
      <c r="L12" s="18"/>
      <c r="M12" s="11">
        <v>2437806</v>
      </c>
      <c r="N12" s="18"/>
      <c r="O12" s="11">
        <v>13452854</v>
      </c>
      <c r="P12" s="18"/>
      <c r="Q12" s="11">
        <v>0</v>
      </c>
      <c r="R12" s="18"/>
      <c r="S12" s="11">
        <v>13452854</v>
      </c>
    </row>
    <row r="13" spans="1:19" ht="18.75" x14ac:dyDescent="0.45">
      <c r="A13" s="18" t="s">
        <v>160</v>
      </c>
      <c r="B13" s="18"/>
      <c r="C13" s="11">
        <v>17</v>
      </c>
      <c r="D13" s="18"/>
      <c r="E13" s="18" t="s">
        <v>104</v>
      </c>
      <c r="F13" s="18"/>
      <c r="G13" s="11">
        <v>0</v>
      </c>
      <c r="H13" s="18"/>
      <c r="I13" s="11">
        <v>1142053</v>
      </c>
      <c r="J13" s="18"/>
      <c r="K13" s="11">
        <v>0</v>
      </c>
      <c r="L13" s="18"/>
      <c r="M13" s="11">
        <v>1142053</v>
      </c>
      <c r="N13" s="18"/>
      <c r="O13" s="11">
        <v>2755589</v>
      </c>
      <c r="P13" s="18"/>
      <c r="Q13" s="11">
        <v>0</v>
      </c>
      <c r="R13" s="18"/>
      <c r="S13" s="11">
        <v>2755589</v>
      </c>
    </row>
    <row r="14" spans="1:19" ht="19.5" thickBot="1" x14ac:dyDescent="0.5">
      <c r="A14" s="3" t="s">
        <v>12</v>
      </c>
      <c r="I14" s="3">
        <f>SUM(I9:I13)</f>
        <v>4188596</v>
      </c>
      <c r="K14" s="3">
        <f>SUM(K9:K13)</f>
        <v>0</v>
      </c>
      <c r="M14" s="3">
        <f>SUM(M9:M13)</f>
        <v>4188596</v>
      </c>
      <c r="O14" s="3">
        <f>SUM(O9:O13)</f>
        <v>38326185</v>
      </c>
      <c r="Q14" s="3">
        <f>SUM(Q9:Q13)</f>
        <v>0</v>
      </c>
      <c r="S14" s="3">
        <f>SUM(S9:S13)</f>
        <v>38326185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6"/>
  <sheetViews>
    <sheetView rightToLeft="1" view="pageLayout" zoomScaleNormal="100" workbookViewId="0">
      <selection activeCell="O74" sqref="O74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35" t="s">
        <v>119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6" t="s">
        <v>51</v>
      </c>
      <c r="D2" s="37"/>
      <c r="E2" s="37"/>
      <c r="F2" s="37"/>
      <c r="G2" s="37"/>
      <c r="H2" s="37"/>
      <c r="I2" s="37"/>
      <c r="K2" s="36" t="s">
        <v>246</v>
      </c>
      <c r="L2" s="37"/>
      <c r="M2" s="37"/>
      <c r="N2" s="37"/>
      <c r="O2" s="37"/>
      <c r="P2" s="37"/>
      <c r="Q2" s="37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154</v>
      </c>
      <c r="C4" s="11">
        <v>10167474</v>
      </c>
      <c r="E4" s="11">
        <v>61147214054</v>
      </c>
      <c r="G4" s="11">
        <v>67817819224</v>
      </c>
      <c r="I4" s="11">
        <v>-6670605169</v>
      </c>
      <c r="K4" s="11">
        <v>10167474</v>
      </c>
      <c r="M4" s="11">
        <v>61147214054</v>
      </c>
      <c r="O4" s="11">
        <v>46391026861</v>
      </c>
      <c r="Q4" s="11">
        <v>14756187193</v>
      </c>
    </row>
    <row r="5" spans="1:17" s="18" customFormat="1" ht="18.75" x14ac:dyDescent="0.25">
      <c r="A5" s="18" t="s">
        <v>90</v>
      </c>
      <c r="C5" s="11">
        <v>16526750</v>
      </c>
      <c r="E5" s="11">
        <v>114177490070</v>
      </c>
      <c r="G5" s="11">
        <v>114834626704</v>
      </c>
      <c r="I5" s="11">
        <v>-657136633</v>
      </c>
      <c r="K5" s="11">
        <v>16526750</v>
      </c>
      <c r="M5" s="11">
        <v>114177490070</v>
      </c>
      <c r="O5" s="11">
        <v>101809446640</v>
      </c>
      <c r="Q5" s="11">
        <v>12368043430</v>
      </c>
    </row>
    <row r="6" spans="1:17" s="18" customFormat="1" ht="18.75" x14ac:dyDescent="0.25">
      <c r="A6" s="18" t="s">
        <v>79</v>
      </c>
      <c r="C6" s="11">
        <v>20445008</v>
      </c>
      <c r="E6" s="11">
        <v>116656087561</v>
      </c>
      <c r="G6" s="11">
        <v>128850103683</v>
      </c>
      <c r="I6" s="11">
        <v>-12194016121</v>
      </c>
      <c r="K6" s="11">
        <v>20445008</v>
      </c>
      <c r="M6" s="11">
        <v>116656087561</v>
      </c>
      <c r="O6" s="11">
        <v>108729977082</v>
      </c>
      <c r="Q6" s="11">
        <v>7926110479</v>
      </c>
    </row>
    <row r="7" spans="1:17" s="18" customFormat="1" ht="18.75" x14ac:dyDescent="0.25">
      <c r="A7" s="18" t="s">
        <v>171</v>
      </c>
      <c r="C7" s="11">
        <v>14219882</v>
      </c>
      <c r="E7" s="11">
        <v>52682165087</v>
      </c>
      <c r="G7" s="11">
        <v>61841822446</v>
      </c>
      <c r="I7" s="11">
        <v>-9159657358</v>
      </c>
      <c r="K7" s="11">
        <v>14219882</v>
      </c>
      <c r="M7" s="11">
        <v>52682165087</v>
      </c>
      <c r="O7" s="11">
        <v>44102054005</v>
      </c>
      <c r="Q7" s="11">
        <v>8580111082</v>
      </c>
    </row>
    <row r="8" spans="1:17" s="18" customFormat="1" ht="18.75" x14ac:dyDescent="0.25">
      <c r="A8" s="18" t="s">
        <v>149</v>
      </c>
      <c r="C8" s="11">
        <v>20569501</v>
      </c>
      <c r="E8" s="11">
        <v>179321176353</v>
      </c>
      <c r="G8" s="11">
        <v>196504189184</v>
      </c>
      <c r="I8" s="11">
        <v>-17183012830</v>
      </c>
      <c r="K8" s="11">
        <v>20569501</v>
      </c>
      <c r="M8" s="11">
        <v>179321176353</v>
      </c>
      <c r="O8" s="11">
        <v>138122651120</v>
      </c>
      <c r="Q8" s="11">
        <v>41198525233</v>
      </c>
    </row>
    <row r="9" spans="1:17" s="18" customFormat="1" ht="18.75" x14ac:dyDescent="0.25">
      <c r="A9" s="18" t="s">
        <v>222</v>
      </c>
      <c r="C9" s="11">
        <v>4599827</v>
      </c>
      <c r="E9" s="11">
        <v>131229545442</v>
      </c>
      <c r="G9" s="11">
        <v>135134030966</v>
      </c>
      <c r="I9" s="11">
        <v>-3904485523</v>
      </c>
      <c r="K9" s="11">
        <v>4599827</v>
      </c>
      <c r="M9" s="11">
        <v>131229545442</v>
      </c>
      <c r="O9" s="11">
        <v>132017918665</v>
      </c>
      <c r="Q9" s="11">
        <v>-788373222</v>
      </c>
    </row>
    <row r="10" spans="1:17" s="18" customFormat="1" ht="18.75" x14ac:dyDescent="0.25">
      <c r="A10" s="18" t="s">
        <v>249</v>
      </c>
      <c r="C10" s="11">
        <v>2001000</v>
      </c>
      <c r="E10" s="11">
        <v>1110269032</v>
      </c>
      <c r="G10" s="11">
        <v>1593396200</v>
      </c>
      <c r="I10" s="11">
        <v>-483127167</v>
      </c>
      <c r="K10" s="11">
        <v>2001000</v>
      </c>
      <c r="M10" s="11">
        <v>1110269032</v>
      </c>
      <c r="O10" s="11">
        <v>1593396200</v>
      </c>
      <c r="Q10" s="11">
        <v>-483127167</v>
      </c>
    </row>
    <row r="11" spans="1:17" s="18" customFormat="1" ht="18.75" x14ac:dyDescent="0.25">
      <c r="A11" s="18" t="s">
        <v>220</v>
      </c>
      <c r="C11" s="11">
        <v>999788</v>
      </c>
      <c r="E11" s="11">
        <v>54750604910</v>
      </c>
      <c r="G11" s="11">
        <v>52514466572</v>
      </c>
      <c r="I11" s="11">
        <v>2236138338</v>
      </c>
      <c r="K11" s="11">
        <v>999788</v>
      </c>
      <c r="M11" s="11">
        <v>54750604910</v>
      </c>
      <c r="O11" s="11">
        <v>46411843631</v>
      </c>
      <c r="Q11" s="11">
        <v>8338761279</v>
      </c>
    </row>
    <row r="12" spans="1:17" s="18" customFormat="1" ht="18.75" x14ac:dyDescent="0.25">
      <c r="A12" s="18" t="s">
        <v>207</v>
      </c>
      <c r="C12" s="11">
        <v>3000000</v>
      </c>
      <c r="E12" s="11">
        <v>41988672000</v>
      </c>
      <c r="G12" s="11">
        <v>41302777500</v>
      </c>
      <c r="I12" s="11">
        <v>685894500</v>
      </c>
      <c r="K12" s="11">
        <v>3000000</v>
      </c>
      <c r="M12" s="11">
        <v>41988672000</v>
      </c>
      <c r="O12" s="11">
        <v>33797293179</v>
      </c>
      <c r="Q12" s="11">
        <v>8191378821</v>
      </c>
    </row>
    <row r="13" spans="1:17" s="18" customFormat="1" ht="18.75" x14ac:dyDescent="0.25">
      <c r="A13" s="18" t="s">
        <v>247</v>
      </c>
      <c r="C13" s="11">
        <v>220000</v>
      </c>
      <c r="E13" s="11">
        <v>16548347970</v>
      </c>
      <c r="G13" s="11">
        <v>18136452950</v>
      </c>
      <c r="I13" s="11">
        <v>-1588104980</v>
      </c>
      <c r="K13" s="11">
        <v>220000</v>
      </c>
      <c r="M13" s="11">
        <v>16548347970</v>
      </c>
      <c r="O13" s="11">
        <v>18136452950</v>
      </c>
      <c r="Q13" s="11">
        <v>-1588104980</v>
      </c>
    </row>
    <row r="14" spans="1:17" s="18" customFormat="1" ht="18.75" x14ac:dyDescent="0.25">
      <c r="A14" s="18" t="s">
        <v>185</v>
      </c>
      <c r="C14" s="11">
        <v>58500000</v>
      </c>
      <c r="E14" s="11">
        <v>317916573975</v>
      </c>
      <c r="G14" s="11">
        <v>293085702000</v>
      </c>
      <c r="I14" s="11">
        <v>24830871975</v>
      </c>
      <c r="K14" s="11">
        <v>58500000</v>
      </c>
      <c r="M14" s="11">
        <v>317916573975</v>
      </c>
      <c r="O14" s="11">
        <v>185557230680</v>
      </c>
      <c r="Q14" s="11">
        <v>132359343295</v>
      </c>
    </row>
    <row r="15" spans="1:17" s="18" customFormat="1" ht="18.75" x14ac:dyDescent="0.25">
      <c r="A15" s="18" t="s">
        <v>225</v>
      </c>
      <c r="C15" s="11">
        <v>1218945</v>
      </c>
      <c r="E15" s="11">
        <v>59191167743</v>
      </c>
      <c r="G15" s="11">
        <v>77427136516</v>
      </c>
      <c r="I15" s="11">
        <v>-18235968772</v>
      </c>
      <c r="K15" s="11">
        <v>1218945</v>
      </c>
      <c r="M15" s="11">
        <v>59191167743</v>
      </c>
      <c r="O15" s="11">
        <v>74591870089</v>
      </c>
      <c r="Q15" s="11">
        <v>-15400702345</v>
      </c>
    </row>
    <row r="16" spans="1:17" s="18" customFormat="1" ht="18.75" x14ac:dyDescent="0.25">
      <c r="A16" s="18" t="s">
        <v>239</v>
      </c>
      <c r="C16" s="11">
        <v>7000000</v>
      </c>
      <c r="E16" s="11">
        <v>53231377500</v>
      </c>
      <c r="G16" s="11">
        <v>55040548500</v>
      </c>
      <c r="I16" s="11">
        <v>-1809171000</v>
      </c>
      <c r="K16" s="11">
        <v>7000000</v>
      </c>
      <c r="M16" s="11">
        <v>53231377500</v>
      </c>
      <c r="O16" s="11">
        <v>58911212063</v>
      </c>
      <c r="Q16" s="11">
        <v>-5679834563</v>
      </c>
    </row>
    <row r="17" spans="1:17" s="18" customFormat="1" ht="18.75" x14ac:dyDescent="0.25">
      <c r="A17" s="18" t="s">
        <v>88</v>
      </c>
      <c r="C17" s="11">
        <v>20000000</v>
      </c>
      <c r="E17" s="11">
        <v>212925510000</v>
      </c>
      <c r="G17" s="11">
        <v>250301790000</v>
      </c>
      <c r="I17" s="11">
        <v>-37376280000</v>
      </c>
      <c r="K17" s="11">
        <v>20000000</v>
      </c>
      <c r="M17" s="11">
        <v>212925510000</v>
      </c>
      <c r="O17" s="11">
        <v>157258710065</v>
      </c>
      <c r="Q17" s="11">
        <v>55666799935</v>
      </c>
    </row>
    <row r="18" spans="1:17" s="18" customFormat="1" ht="18.75" x14ac:dyDescent="0.25">
      <c r="A18" s="18" t="s">
        <v>87</v>
      </c>
      <c r="C18" s="11">
        <v>24382489</v>
      </c>
      <c r="E18" s="11">
        <v>136699010394</v>
      </c>
      <c r="G18" s="11">
        <v>177845923446</v>
      </c>
      <c r="I18" s="11">
        <v>-41146913051</v>
      </c>
      <c r="K18" s="11">
        <v>24382489</v>
      </c>
      <c r="M18" s="11">
        <v>136699010394</v>
      </c>
      <c r="O18" s="11">
        <v>102445486382</v>
      </c>
      <c r="Q18" s="11">
        <v>34253524012</v>
      </c>
    </row>
    <row r="19" spans="1:17" s="18" customFormat="1" ht="18.75" x14ac:dyDescent="0.25">
      <c r="A19" s="18" t="s">
        <v>118</v>
      </c>
      <c r="C19" s="11">
        <v>5751964</v>
      </c>
      <c r="E19" s="11">
        <v>40024178699</v>
      </c>
      <c r="G19" s="11">
        <v>43626354782</v>
      </c>
      <c r="I19" s="11">
        <v>-3602176082</v>
      </c>
      <c r="K19" s="11">
        <v>5751964</v>
      </c>
      <c r="M19" s="11">
        <v>40024178699</v>
      </c>
      <c r="O19" s="11">
        <v>36236176070</v>
      </c>
      <c r="Q19" s="11">
        <v>3788002629</v>
      </c>
    </row>
    <row r="20" spans="1:17" s="18" customFormat="1" ht="18.75" x14ac:dyDescent="0.25">
      <c r="A20" s="18" t="s">
        <v>194</v>
      </c>
      <c r="C20" s="11">
        <v>8500000</v>
      </c>
      <c r="E20" s="11">
        <v>58554515250</v>
      </c>
      <c r="G20" s="11">
        <v>84120422606</v>
      </c>
      <c r="I20" s="11">
        <v>-25565907356</v>
      </c>
      <c r="K20" s="11">
        <v>8500000</v>
      </c>
      <c r="M20" s="11">
        <v>58554515250</v>
      </c>
      <c r="O20" s="11">
        <v>45882280403</v>
      </c>
      <c r="Q20" s="11">
        <v>12672234847</v>
      </c>
    </row>
    <row r="21" spans="1:17" s="18" customFormat="1" ht="18.75" x14ac:dyDescent="0.25">
      <c r="A21" s="18" t="s">
        <v>184</v>
      </c>
      <c r="C21" s="11">
        <v>2200000</v>
      </c>
      <c r="E21" s="11">
        <v>89641440900</v>
      </c>
      <c r="G21" s="11">
        <v>89772655500</v>
      </c>
      <c r="I21" s="11">
        <v>-131214600</v>
      </c>
      <c r="K21" s="11">
        <v>2200000</v>
      </c>
      <c r="M21" s="11">
        <v>89641440900</v>
      </c>
      <c r="O21" s="11">
        <v>62582910898</v>
      </c>
      <c r="Q21" s="11">
        <v>27058530002</v>
      </c>
    </row>
    <row r="22" spans="1:17" s="18" customFormat="1" ht="18.75" x14ac:dyDescent="0.25">
      <c r="A22" s="18" t="s">
        <v>187</v>
      </c>
      <c r="C22" s="11">
        <v>5392416</v>
      </c>
      <c r="E22" s="11">
        <v>59499675485</v>
      </c>
      <c r="G22" s="11">
        <v>64270370186</v>
      </c>
      <c r="I22" s="11">
        <v>-4770694700</v>
      </c>
      <c r="K22" s="11">
        <v>5392416</v>
      </c>
      <c r="M22" s="11">
        <v>59499675485</v>
      </c>
      <c r="O22" s="11">
        <v>38125355125</v>
      </c>
      <c r="Q22" s="11">
        <v>21374320360</v>
      </c>
    </row>
    <row r="23" spans="1:17" s="18" customFormat="1" ht="18.75" x14ac:dyDescent="0.25">
      <c r="A23" s="18" t="s">
        <v>242</v>
      </c>
      <c r="C23" s="11">
        <v>5000000</v>
      </c>
      <c r="E23" s="11">
        <v>36779850000</v>
      </c>
      <c r="G23" s="11">
        <v>41998612500</v>
      </c>
      <c r="I23" s="11">
        <v>-5218762500</v>
      </c>
      <c r="K23" s="11">
        <v>5000000</v>
      </c>
      <c r="M23" s="11">
        <v>36779850000</v>
      </c>
      <c r="O23" s="11">
        <v>41899004407</v>
      </c>
      <c r="Q23" s="11">
        <v>-5119154407</v>
      </c>
    </row>
    <row r="24" spans="1:17" s="18" customFormat="1" ht="18.75" x14ac:dyDescent="0.25">
      <c r="A24" s="18" t="s">
        <v>237</v>
      </c>
      <c r="C24" s="11">
        <v>7200000</v>
      </c>
      <c r="E24" s="11">
        <v>105138680400</v>
      </c>
      <c r="G24" s="11">
        <v>127565760418</v>
      </c>
      <c r="I24" s="11">
        <v>-22427080018</v>
      </c>
      <c r="K24" s="11">
        <v>7200000</v>
      </c>
      <c r="M24" s="11">
        <v>105138680400</v>
      </c>
      <c r="O24" s="11">
        <v>126681761434</v>
      </c>
      <c r="Q24" s="11">
        <v>-21543081034</v>
      </c>
    </row>
    <row r="25" spans="1:17" s="18" customFormat="1" ht="18.75" x14ac:dyDescent="0.25">
      <c r="A25" s="18" t="s">
        <v>201</v>
      </c>
      <c r="C25" s="11">
        <v>4000001</v>
      </c>
      <c r="E25" s="11">
        <v>129226532306</v>
      </c>
      <c r="G25" s="11">
        <v>133997973499</v>
      </c>
      <c r="I25" s="11">
        <v>-4771441192</v>
      </c>
      <c r="K25" s="11">
        <v>4000001</v>
      </c>
      <c r="M25" s="11">
        <v>129226532306</v>
      </c>
      <c r="O25" s="11">
        <v>73801490579</v>
      </c>
      <c r="Q25" s="11">
        <v>55425041727</v>
      </c>
    </row>
    <row r="26" spans="1:17" s="18" customFormat="1" ht="18.75" x14ac:dyDescent="0.25">
      <c r="A26" s="18" t="s">
        <v>138</v>
      </c>
      <c r="C26" s="11">
        <v>10000000</v>
      </c>
      <c r="E26" s="11">
        <v>28469592000</v>
      </c>
      <c r="G26" s="11">
        <v>33499485000</v>
      </c>
      <c r="I26" s="11">
        <v>-5029893000</v>
      </c>
      <c r="K26" s="11">
        <v>10000000</v>
      </c>
      <c r="M26" s="11">
        <v>28469592000</v>
      </c>
      <c r="O26" s="11">
        <v>36387987149</v>
      </c>
      <c r="Q26" s="11">
        <v>-7918395149</v>
      </c>
    </row>
    <row r="27" spans="1:17" s="18" customFormat="1" ht="18.75" x14ac:dyDescent="0.25">
      <c r="A27" s="18" t="s">
        <v>133</v>
      </c>
      <c r="C27" s="11">
        <v>6603892</v>
      </c>
      <c r="E27" s="11">
        <v>62166751039</v>
      </c>
      <c r="G27" s="11">
        <v>66744487385</v>
      </c>
      <c r="I27" s="11">
        <v>-4577736345</v>
      </c>
      <c r="K27" s="11">
        <v>6603892</v>
      </c>
      <c r="M27" s="11">
        <v>62166751039</v>
      </c>
      <c r="O27" s="11">
        <v>38406575950</v>
      </c>
      <c r="Q27" s="11">
        <v>23760175089</v>
      </c>
    </row>
    <row r="28" spans="1:17" s="18" customFormat="1" ht="18.75" x14ac:dyDescent="0.25">
      <c r="A28" s="18" t="s">
        <v>248</v>
      </c>
      <c r="C28" s="11">
        <v>6600981</v>
      </c>
      <c r="E28" s="11">
        <v>37336102377</v>
      </c>
      <c r="G28" s="11">
        <v>20535651891</v>
      </c>
      <c r="I28" s="11">
        <v>16800450486</v>
      </c>
      <c r="K28" s="11">
        <v>6600981</v>
      </c>
      <c r="M28" s="11">
        <v>37336102377</v>
      </c>
      <c r="O28" s="11">
        <v>20535651891</v>
      </c>
      <c r="Q28" s="11">
        <v>16800450486</v>
      </c>
    </row>
    <row r="29" spans="1:17" s="18" customFormat="1" ht="18.75" x14ac:dyDescent="0.25">
      <c r="A29" s="18" t="s">
        <v>195</v>
      </c>
      <c r="C29" s="11">
        <v>8000000</v>
      </c>
      <c r="E29" s="11">
        <v>37980662400</v>
      </c>
      <c r="G29" s="11">
        <v>45249156000</v>
      </c>
      <c r="I29" s="11">
        <v>-7268493600</v>
      </c>
      <c r="K29" s="11">
        <v>8000000</v>
      </c>
      <c r="M29" s="11">
        <v>37980662400</v>
      </c>
      <c r="O29" s="11">
        <v>37360375202</v>
      </c>
      <c r="Q29" s="11">
        <v>620287198</v>
      </c>
    </row>
    <row r="30" spans="1:17" s="18" customFormat="1" ht="18.75" x14ac:dyDescent="0.25">
      <c r="A30" s="18" t="s">
        <v>181</v>
      </c>
      <c r="C30" s="11">
        <v>2676153</v>
      </c>
      <c r="E30" s="11">
        <v>17796937961</v>
      </c>
      <c r="G30" s="11">
        <v>33094582684</v>
      </c>
      <c r="I30" s="11">
        <v>-15297644722</v>
      </c>
      <c r="K30" s="11">
        <v>2676153</v>
      </c>
      <c r="M30" s="11">
        <v>17796937961</v>
      </c>
      <c r="O30" s="11">
        <v>16271509711</v>
      </c>
      <c r="Q30" s="11">
        <v>1525428250</v>
      </c>
    </row>
    <row r="31" spans="1:17" s="18" customFormat="1" ht="18.75" x14ac:dyDescent="0.25">
      <c r="A31" s="18" t="s">
        <v>180</v>
      </c>
      <c r="C31" s="11">
        <v>1438247</v>
      </c>
      <c r="E31" s="11">
        <v>6485071256</v>
      </c>
      <c r="G31" s="11">
        <v>6433602436</v>
      </c>
      <c r="I31" s="11">
        <v>51468820</v>
      </c>
      <c r="K31" s="11">
        <v>1438247</v>
      </c>
      <c r="M31" s="11">
        <v>6485071256</v>
      </c>
      <c r="O31" s="11">
        <v>4403443445</v>
      </c>
      <c r="Q31" s="11">
        <v>2081627811</v>
      </c>
    </row>
    <row r="32" spans="1:17" s="18" customFormat="1" ht="18.75" x14ac:dyDescent="0.25">
      <c r="A32" s="18" t="s">
        <v>132</v>
      </c>
      <c r="C32" s="11">
        <v>4900000</v>
      </c>
      <c r="E32" s="11">
        <v>37505506500</v>
      </c>
      <c r="G32" s="11">
        <v>43106978250</v>
      </c>
      <c r="I32" s="11">
        <v>-5601471750</v>
      </c>
      <c r="K32" s="11">
        <v>4900000</v>
      </c>
      <c r="M32" s="11">
        <v>37505506500</v>
      </c>
      <c r="O32" s="11">
        <v>32196285565</v>
      </c>
      <c r="Q32" s="11">
        <v>5309220935</v>
      </c>
    </row>
    <row r="33" spans="1:17" s="18" customFormat="1" ht="18.75" x14ac:dyDescent="0.25">
      <c r="A33" s="18" t="s">
        <v>224</v>
      </c>
      <c r="C33" s="11">
        <v>3060186</v>
      </c>
      <c r="E33" s="11">
        <v>29780963575</v>
      </c>
      <c r="G33" s="11">
        <v>29233407554</v>
      </c>
      <c r="I33" s="11">
        <v>547556021</v>
      </c>
      <c r="K33" s="11">
        <v>3060186</v>
      </c>
      <c r="M33" s="11">
        <v>29780963575</v>
      </c>
      <c r="O33" s="11">
        <v>22536075866</v>
      </c>
      <c r="Q33" s="11">
        <v>7244887709</v>
      </c>
    </row>
    <row r="34" spans="1:17" s="18" customFormat="1" ht="18.75" x14ac:dyDescent="0.25">
      <c r="A34" s="18" t="s">
        <v>250</v>
      </c>
      <c r="C34" s="11">
        <v>37282000</v>
      </c>
      <c r="E34" s="11">
        <v>3950874387</v>
      </c>
      <c r="G34" s="11">
        <v>9371852011</v>
      </c>
      <c r="I34" s="11">
        <v>-5420977623</v>
      </c>
      <c r="K34" s="11">
        <v>37282000</v>
      </c>
      <c r="M34" s="11">
        <v>3950874387</v>
      </c>
      <c r="O34" s="11">
        <v>9371852011</v>
      </c>
      <c r="Q34" s="11">
        <v>-5420977623</v>
      </c>
    </row>
    <row r="35" spans="1:17" s="18" customFormat="1" ht="18.75" x14ac:dyDescent="0.25">
      <c r="A35" s="18" t="s">
        <v>251</v>
      </c>
      <c r="C35" s="11">
        <v>6000000</v>
      </c>
      <c r="E35" s="11">
        <v>3545086905</v>
      </c>
      <c r="G35" s="11">
        <v>4618908501</v>
      </c>
      <c r="I35" s="11">
        <v>-1073821596</v>
      </c>
      <c r="K35" s="11">
        <v>6000000</v>
      </c>
      <c r="M35" s="11">
        <v>3545086905</v>
      </c>
      <c r="O35" s="11">
        <v>4618908501</v>
      </c>
      <c r="Q35" s="11">
        <v>-1073821596</v>
      </c>
    </row>
    <row r="36" spans="1:17" s="18" customFormat="1" ht="18.75" x14ac:dyDescent="0.25">
      <c r="A36" s="18" t="s">
        <v>83</v>
      </c>
      <c r="C36" s="11">
        <v>4200000</v>
      </c>
      <c r="E36" s="11">
        <v>79241689800</v>
      </c>
      <c r="G36" s="11">
        <v>92476471500</v>
      </c>
      <c r="I36" s="11">
        <v>-13234781700</v>
      </c>
      <c r="K36" s="11">
        <v>4200000</v>
      </c>
      <c r="M36" s="11">
        <v>79241689800</v>
      </c>
      <c r="O36" s="11">
        <v>61915398301</v>
      </c>
      <c r="Q36" s="11">
        <v>17326291499</v>
      </c>
    </row>
    <row r="37" spans="1:17" s="18" customFormat="1" ht="18.75" x14ac:dyDescent="0.25">
      <c r="A37" s="18" t="s">
        <v>82</v>
      </c>
      <c r="C37" s="11">
        <v>1488000</v>
      </c>
      <c r="E37" s="11">
        <v>11626090704</v>
      </c>
      <c r="G37" s="11">
        <v>12202957800</v>
      </c>
      <c r="I37" s="11">
        <v>-576867096</v>
      </c>
      <c r="K37" s="11">
        <v>1488000</v>
      </c>
      <c r="M37" s="11">
        <v>11626090704</v>
      </c>
      <c r="O37" s="11">
        <v>10398399192</v>
      </c>
      <c r="Q37" s="11">
        <v>1227691512</v>
      </c>
    </row>
    <row r="38" spans="1:17" s="18" customFormat="1" ht="18.75" x14ac:dyDescent="0.25">
      <c r="A38" s="18" t="s">
        <v>121</v>
      </c>
      <c r="C38" s="11">
        <v>9750000</v>
      </c>
      <c r="E38" s="11">
        <v>208377731250</v>
      </c>
      <c r="G38" s="11">
        <v>245587507855</v>
      </c>
      <c r="I38" s="11">
        <v>-37209776605</v>
      </c>
      <c r="K38" s="11">
        <v>9750000</v>
      </c>
      <c r="M38" s="11">
        <v>208377731250</v>
      </c>
      <c r="O38" s="11">
        <v>181530925908</v>
      </c>
      <c r="Q38" s="11">
        <v>26846805342</v>
      </c>
    </row>
    <row r="39" spans="1:17" s="18" customFormat="1" ht="18.75" x14ac:dyDescent="0.25">
      <c r="A39" s="18" t="s">
        <v>218</v>
      </c>
      <c r="C39" s="11">
        <v>398500</v>
      </c>
      <c r="E39" s="11">
        <v>7534372153</v>
      </c>
      <c r="G39" s="11">
        <v>11034449618</v>
      </c>
      <c r="I39" s="11">
        <v>-3500077464</v>
      </c>
      <c r="K39" s="11">
        <v>398500</v>
      </c>
      <c r="M39" s="11">
        <v>7534372153</v>
      </c>
      <c r="O39" s="11">
        <v>6662721092</v>
      </c>
      <c r="Q39" s="11">
        <v>871651061</v>
      </c>
    </row>
    <row r="40" spans="1:17" s="18" customFormat="1" ht="18.75" x14ac:dyDescent="0.25">
      <c r="A40" s="18" t="s">
        <v>85</v>
      </c>
      <c r="C40" s="11">
        <v>6393710</v>
      </c>
      <c r="E40" s="11">
        <v>93746094526</v>
      </c>
      <c r="G40" s="11">
        <v>104169389103</v>
      </c>
      <c r="I40" s="11">
        <v>-10423294576</v>
      </c>
      <c r="K40" s="11">
        <v>6393710</v>
      </c>
      <c r="M40" s="11">
        <v>93746094526</v>
      </c>
      <c r="O40" s="11">
        <v>82242336485</v>
      </c>
      <c r="Q40" s="11">
        <v>11503758041</v>
      </c>
    </row>
    <row r="41" spans="1:17" s="18" customFormat="1" ht="18.75" x14ac:dyDescent="0.25">
      <c r="A41" s="18" t="s">
        <v>193</v>
      </c>
      <c r="C41" s="11">
        <v>30000</v>
      </c>
      <c r="E41" s="11">
        <v>11582764488</v>
      </c>
      <c r="G41" s="11">
        <v>14941735059</v>
      </c>
      <c r="I41" s="11">
        <v>-3358970571</v>
      </c>
      <c r="K41" s="11">
        <v>30000</v>
      </c>
      <c r="M41" s="11">
        <v>11582764488</v>
      </c>
      <c r="O41" s="11">
        <v>9488672395</v>
      </c>
      <c r="Q41" s="11">
        <v>2094092093</v>
      </c>
    </row>
    <row r="42" spans="1:17" s="18" customFormat="1" ht="18.75" x14ac:dyDescent="0.25">
      <c r="A42" s="18" t="s">
        <v>191</v>
      </c>
      <c r="C42" s="11">
        <v>750000</v>
      </c>
      <c r="E42" s="11">
        <v>26093812500</v>
      </c>
      <c r="G42" s="11">
        <v>30455206875</v>
      </c>
      <c r="I42" s="11">
        <v>-4361394375</v>
      </c>
      <c r="K42" s="11">
        <v>750000</v>
      </c>
      <c r="M42" s="11">
        <v>26093812500</v>
      </c>
      <c r="O42" s="11">
        <v>25860402032</v>
      </c>
      <c r="Q42" s="11">
        <v>233410468</v>
      </c>
    </row>
    <row r="43" spans="1:17" s="18" customFormat="1" ht="18.75" x14ac:dyDescent="0.25">
      <c r="A43" s="18" t="s">
        <v>143</v>
      </c>
      <c r="C43" s="11">
        <v>1447871</v>
      </c>
      <c r="E43" s="11">
        <v>49870226205</v>
      </c>
      <c r="G43" s="11">
        <v>46780445435</v>
      </c>
      <c r="I43" s="11">
        <v>3089780770</v>
      </c>
      <c r="K43" s="11">
        <v>1447871</v>
      </c>
      <c r="M43" s="11">
        <v>49870226205</v>
      </c>
      <c r="O43" s="11">
        <v>40871486269</v>
      </c>
      <c r="Q43" s="11">
        <v>8998739936</v>
      </c>
    </row>
    <row r="44" spans="1:17" s="18" customFormat="1" ht="18.75" x14ac:dyDescent="0.25">
      <c r="A44" s="18" t="s">
        <v>202</v>
      </c>
      <c r="C44" s="11">
        <v>3464987</v>
      </c>
      <c r="E44" s="11">
        <v>38921384699</v>
      </c>
      <c r="G44" s="11">
        <v>48462290505</v>
      </c>
      <c r="I44" s="11">
        <v>-9540905805</v>
      </c>
      <c r="K44" s="11">
        <v>3464987</v>
      </c>
      <c r="M44" s="11">
        <v>38921384699</v>
      </c>
      <c r="O44" s="11">
        <v>22282476871</v>
      </c>
      <c r="Q44" s="11">
        <v>16638907828</v>
      </c>
    </row>
    <row r="45" spans="1:17" s="18" customFormat="1" ht="18.75" x14ac:dyDescent="0.25">
      <c r="A45" s="18" t="s">
        <v>192</v>
      </c>
      <c r="C45" s="11">
        <v>2004630</v>
      </c>
      <c r="E45" s="11">
        <v>37064265597</v>
      </c>
      <c r="G45" s="11">
        <v>39276165319</v>
      </c>
      <c r="I45" s="11">
        <v>-2211899721</v>
      </c>
      <c r="K45" s="11">
        <v>2004630</v>
      </c>
      <c r="M45" s="11">
        <v>37064265597</v>
      </c>
      <c r="O45" s="11">
        <v>24530167177</v>
      </c>
      <c r="Q45" s="11">
        <v>12534098420</v>
      </c>
    </row>
    <row r="46" spans="1:17" s="18" customFormat="1" ht="18.75" x14ac:dyDescent="0.25">
      <c r="A46" s="18" t="s">
        <v>212</v>
      </c>
      <c r="C46" s="11">
        <v>615492</v>
      </c>
      <c r="E46" s="11">
        <v>32781841894</v>
      </c>
      <c r="G46" s="11">
        <v>57897163551</v>
      </c>
      <c r="I46" s="11">
        <v>-25115321656</v>
      </c>
      <c r="K46" s="11">
        <v>615492</v>
      </c>
      <c r="M46" s="11">
        <v>32781841894</v>
      </c>
      <c r="O46" s="11">
        <v>33820124277</v>
      </c>
      <c r="Q46" s="11">
        <v>-1038282382</v>
      </c>
    </row>
    <row r="47" spans="1:17" s="18" customFormat="1" ht="18.75" x14ac:dyDescent="0.25">
      <c r="A47" s="18" t="s">
        <v>137</v>
      </c>
      <c r="C47" s="11">
        <v>14555180</v>
      </c>
      <c r="E47" s="11">
        <v>222092652022</v>
      </c>
      <c r="G47" s="11">
        <v>277979199896</v>
      </c>
      <c r="I47" s="11">
        <v>-55886547873</v>
      </c>
      <c r="K47" s="11">
        <v>14555180</v>
      </c>
      <c r="M47" s="11">
        <v>222092652022</v>
      </c>
      <c r="O47" s="11">
        <v>220204740046</v>
      </c>
      <c r="Q47" s="11">
        <v>1887911976</v>
      </c>
    </row>
    <row r="48" spans="1:17" s="18" customFormat="1" ht="18.75" x14ac:dyDescent="0.25">
      <c r="A48" s="18" t="s">
        <v>106</v>
      </c>
      <c r="C48" s="11">
        <v>700000</v>
      </c>
      <c r="E48" s="11">
        <v>103888165500</v>
      </c>
      <c r="G48" s="11">
        <v>126641970000</v>
      </c>
      <c r="I48" s="11">
        <v>-22753804500</v>
      </c>
      <c r="K48" s="11">
        <v>700000</v>
      </c>
      <c r="M48" s="11">
        <v>103888165500</v>
      </c>
      <c r="O48" s="11">
        <v>96982607599</v>
      </c>
      <c r="Q48" s="11">
        <v>6905557901</v>
      </c>
    </row>
    <row r="49" spans="1:17" s="18" customFormat="1" ht="18.75" x14ac:dyDescent="0.25">
      <c r="A49" s="18" t="s">
        <v>80</v>
      </c>
      <c r="C49" s="11">
        <v>11536924</v>
      </c>
      <c r="E49" s="11">
        <v>204135371579</v>
      </c>
      <c r="G49" s="11">
        <v>229136220457</v>
      </c>
      <c r="I49" s="11">
        <v>-25000848877</v>
      </c>
      <c r="K49" s="11">
        <v>11536924</v>
      </c>
      <c r="M49" s="11">
        <v>204135371579</v>
      </c>
      <c r="O49" s="11">
        <v>153674942617</v>
      </c>
      <c r="Q49" s="11">
        <v>50460428962</v>
      </c>
    </row>
    <row r="50" spans="1:17" s="18" customFormat="1" ht="18.75" x14ac:dyDescent="0.25">
      <c r="A50" s="18" t="s">
        <v>89</v>
      </c>
      <c r="C50" s="11">
        <v>5000000</v>
      </c>
      <c r="E50" s="11">
        <v>43986712500</v>
      </c>
      <c r="G50" s="11">
        <v>65209679869</v>
      </c>
      <c r="I50" s="11">
        <v>-21222967369</v>
      </c>
      <c r="K50" s="11">
        <v>5000000</v>
      </c>
      <c r="M50" s="11">
        <v>43986712500</v>
      </c>
      <c r="O50" s="11">
        <v>36879254870</v>
      </c>
      <c r="Q50" s="11">
        <v>7107457630</v>
      </c>
    </row>
    <row r="51" spans="1:17" s="18" customFormat="1" ht="18.75" x14ac:dyDescent="0.25">
      <c r="A51" s="18" t="s">
        <v>142</v>
      </c>
      <c r="C51" s="11">
        <v>11000000</v>
      </c>
      <c r="E51" s="11">
        <v>78291378000</v>
      </c>
      <c r="G51" s="11">
        <v>94146475500</v>
      </c>
      <c r="I51" s="11">
        <v>-15855097500</v>
      </c>
      <c r="K51" s="11">
        <v>11000000</v>
      </c>
      <c r="M51" s="11">
        <v>78291378000</v>
      </c>
      <c r="O51" s="11">
        <v>70637193000</v>
      </c>
      <c r="Q51" s="11">
        <v>7654185000</v>
      </c>
    </row>
    <row r="52" spans="1:17" s="18" customFormat="1" ht="18.75" x14ac:dyDescent="0.25">
      <c r="A52" s="18" t="s">
        <v>84</v>
      </c>
      <c r="C52" s="11">
        <v>2370000</v>
      </c>
      <c r="E52" s="11">
        <v>134521804350</v>
      </c>
      <c r="G52" s="11">
        <v>142009283061</v>
      </c>
      <c r="I52" s="11">
        <v>-7487478711</v>
      </c>
      <c r="K52" s="11">
        <v>2370000</v>
      </c>
      <c r="M52" s="11">
        <v>134521804350</v>
      </c>
      <c r="O52" s="11">
        <v>87582085598</v>
      </c>
      <c r="Q52" s="11">
        <v>46939718752</v>
      </c>
    </row>
    <row r="53" spans="1:17" s="18" customFormat="1" ht="18.75" x14ac:dyDescent="0.25">
      <c r="A53" s="18" t="s">
        <v>125</v>
      </c>
      <c r="C53" s="11">
        <v>7000000</v>
      </c>
      <c r="E53" s="11">
        <v>111611934000</v>
      </c>
      <c r="G53" s="11">
        <v>99324806545</v>
      </c>
      <c r="I53" s="11">
        <v>12287127455</v>
      </c>
      <c r="K53" s="11">
        <v>7000000</v>
      </c>
      <c r="M53" s="11">
        <v>111611934000</v>
      </c>
      <c r="O53" s="11">
        <v>77376182699</v>
      </c>
      <c r="Q53" s="11">
        <v>34235751301</v>
      </c>
    </row>
    <row r="54" spans="1:17" s="18" customFormat="1" ht="18.75" x14ac:dyDescent="0.25">
      <c r="A54" s="18" t="s">
        <v>116</v>
      </c>
      <c r="C54" s="11">
        <v>3295038</v>
      </c>
      <c r="E54" s="11">
        <v>81525515519</v>
      </c>
      <c r="G54" s="11">
        <v>74974650472</v>
      </c>
      <c r="I54" s="11">
        <v>6550865047</v>
      </c>
      <c r="K54" s="11">
        <v>3295038</v>
      </c>
      <c r="M54" s="11">
        <v>81525515519</v>
      </c>
      <c r="O54" s="11">
        <v>54339425571</v>
      </c>
      <c r="Q54" s="11">
        <v>27186089948</v>
      </c>
    </row>
    <row r="55" spans="1:17" s="18" customFormat="1" ht="18.75" x14ac:dyDescent="0.25">
      <c r="A55" s="18" t="s">
        <v>221</v>
      </c>
      <c r="C55" s="11">
        <v>19800000</v>
      </c>
      <c r="E55" s="11">
        <v>117109030500</v>
      </c>
      <c r="G55" s="11">
        <v>128351736000</v>
      </c>
      <c r="I55" s="11">
        <v>-11242705500</v>
      </c>
      <c r="K55" s="11">
        <v>19800000</v>
      </c>
      <c r="M55" s="11">
        <v>117109030500</v>
      </c>
      <c r="O55" s="11">
        <v>134805023706</v>
      </c>
      <c r="Q55" s="11">
        <v>-17695993206</v>
      </c>
    </row>
    <row r="56" spans="1:17" s="18" customFormat="1" ht="18.75" x14ac:dyDescent="0.25">
      <c r="A56" s="18" t="s">
        <v>81</v>
      </c>
      <c r="C56" s="11">
        <v>49446057</v>
      </c>
      <c r="E56" s="11">
        <v>278199487758</v>
      </c>
      <c r="G56" s="11">
        <v>309165155123</v>
      </c>
      <c r="I56" s="11">
        <v>-30965667364</v>
      </c>
      <c r="K56" s="11">
        <v>49446057</v>
      </c>
      <c r="M56" s="11">
        <v>278199487758</v>
      </c>
      <c r="O56" s="11">
        <v>228998482944</v>
      </c>
      <c r="Q56" s="11">
        <v>49201004814</v>
      </c>
    </row>
    <row r="57" spans="1:17" s="18" customFormat="1" ht="18.75" x14ac:dyDescent="0.25">
      <c r="A57" s="18" t="s">
        <v>240</v>
      </c>
      <c r="C57" s="11">
        <v>8000000</v>
      </c>
      <c r="E57" s="11">
        <v>83500200000</v>
      </c>
      <c r="G57" s="11">
        <v>70378740000</v>
      </c>
      <c r="I57" s="11">
        <v>13121460000</v>
      </c>
      <c r="K57" s="11">
        <v>8000000</v>
      </c>
      <c r="M57" s="11">
        <v>83500200000</v>
      </c>
      <c r="O57" s="11">
        <v>81913547868</v>
      </c>
      <c r="Q57" s="11">
        <v>1586652132</v>
      </c>
    </row>
    <row r="58" spans="1:17" s="18" customFormat="1" ht="18.75" x14ac:dyDescent="0.25">
      <c r="A58" s="18" t="s">
        <v>113</v>
      </c>
      <c r="C58" s="11">
        <v>50129401</v>
      </c>
      <c r="E58" s="11">
        <v>240086389466</v>
      </c>
      <c r="G58" s="11">
        <v>267094862503</v>
      </c>
      <c r="I58" s="11">
        <v>-27008473036</v>
      </c>
      <c r="K58" s="11">
        <v>50129401</v>
      </c>
      <c r="M58" s="11">
        <v>240086389466</v>
      </c>
      <c r="O58" s="11">
        <v>216267108817</v>
      </c>
      <c r="Q58" s="11">
        <v>23819280649</v>
      </c>
    </row>
    <row r="59" spans="1:17" s="18" customFormat="1" ht="18.75" x14ac:dyDescent="0.25">
      <c r="A59" s="18" t="s">
        <v>186</v>
      </c>
      <c r="C59" s="11">
        <v>23375000</v>
      </c>
      <c r="E59" s="11">
        <v>121291495875</v>
      </c>
      <c r="G59" s="11">
        <v>110255254566</v>
      </c>
      <c r="I59" s="11">
        <v>11036241309</v>
      </c>
      <c r="K59" s="11">
        <v>23375000</v>
      </c>
      <c r="M59" s="11">
        <v>121291495875</v>
      </c>
      <c r="O59" s="11">
        <v>85508181006</v>
      </c>
      <c r="Q59" s="11">
        <v>35783314869</v>
      </c>
    </row>
    <row r="60" spans="1:17" s="18" customFormat="1" ht="18.75" x14ac:dyDescent="0.25">
      <c r="A60" s="18" t="s">
        <v>77</v>
      </c>
      <c r="C60" s="11">
        <v>48379418</v>
      </c>
      <c r="E60" s="11">
        <v>111957152757</v>
      </c>
      <c r="G60" s="11">
        <v>125518972808</v>
      </c>
      <c r="I60" s="11">
        <v>-13561820050</v>
      </c>
      <c r="K60" s="11">
        <v>48379418</v>
      </c>
      <c r="M60" s="11">
        <v>111957152757</v>
      </c>
      <c r="O60" s="11">
        <v>100415178246</v>
      </c>
      <c r="Q60" s="11">
        <v>11541974511</v>
      </c>
    </row>
    <row r="61" spans="1:17" s="18" customFormat="1" ht="18.75" x14ac:dyDescent="0.25">
      <c r="A61" s="18" t="s">
        <v>76</v>
      </c>
      <c r="C61" s="11">
        <v>47759223</v>
      </c>
      <c r="E61" s="11">
        <v>248769291465</v>
      </c>
      <c r="G61" s="11">
        <v>235919613960</v>
      </c>
      <c r="I61" s="11">
        <v>12849677505</v>
      </c>
      <c r="K61" s="11">
        <v>47759223</v>
      </c>
      <c r="M61" s="11">
        <v>248769291465</v>
      </c>
      <c r="O61" s="11">
        <v>138334669055</v>
      </c>
      <c r="Q61" s="11">
        <v>110434622410</v>
      </c>
    </row>
    <row r="62" spans="1:17" s="18" customFormat="1" ht="18.75" x14ac:dyDescent="0.25">
      <c r="A62" s="18" t="s">
        <v>208</v>
      </c>
      <c r="C62" s="11">
        <v>80090000</v>
      </c>
      <c r="E62" s="11">
        <v>198635593927</v>
      </c>
      <c r="G62" s="11">
        <v>233347064449</v>
      </c>
      <c r="I62" s="11">
        <v>-34711470521</v>
      </c>
      <c r="K62" s="11">
        <v>80090000</v>
      </c>
      <c r="M62" s="11">
        <v>198635593927</v>
      </c>
      <c r="O62" s="11">
        <v>150036546556</v>
      </c>
      <c r="Q62" s="11">
        <v>48599047371</v>
      </c>
    </row>
    <row r="63" spans="1:17" s="18" customFormat="1" ht="18.75" x14ac:dyDescent="0.25">
      <c r="A63" s="18" t="s">
        <v>91</v>
      </c>
      <c r="C63" s="11">
        <v>4770899</v>
      </c>
      <c r="E63" s="11">
        <v>80006179986</v>
      </c>
      <c r="G63" s="11">
        <v>82519711426</v>
      </c>
      <c r="I63" s="11">
        <v>-2513531439</v>
      </c>
      <c r="K63" s="11">
        <v>4770899</v>
      </c>
      <c r="M63" s="11">
        <v>80006179986</v>
      </c>
      <c r="O63" s="11">
        <v>53496181339</v>
      </c>
      <c r="Q63" s="11">
        <v>26509998647</v>
      </c>
    </row>
    <row r="64" spans="1:17" s="18" customFormat="1" ht="18.75" x14ac:dyDescent="0.25">
      <c r="A64" s="18" t="s">
        <v>117</v>
      </c>
      <c r="C64" s="11">
        <v>16124767</v>
      </c>
      <c r="E64" s="11">
        <v>59130334083</v>
      </c>
      <c r="G64" s="11">
        <v>66118901624</v>
      </c>
      <c r="I64" s="11">
        <v>-6988567540</v>
      </c>
      <c r="K64" s="11">
        <v>16124767</v>
      </c>
      <c r="M64" s="11">
        <v>59130334083</v>
      </c>
      <c r="O64" s="11">
        <v>72530431479</v>
      </c>
      <c r="Q64" s="11">
        <v>-13400097395</v>
      </c>
    </row>
    <row r="65" spans="1:17" s="18" customFormat="1" ht="18.75" x14ac:dyDescent="0.25">
      <c r="A65" s="18" t="s">
        <v>203</v>
      </c>
      <c r="C65" s="11">
        <v>369770</v>
      </c>
      <c r="E65" s="11">
        <v>26979628347</v>
      </c>
      <c r="G65" s="11">
        <v>31229550078</v>
      </c>
      <c r="I65" s="11">
        <v>-4249921730</v>
      </c>
      <c r="K65" s="11">
        <v>369770</v>
      </c>
      <c r="M65" s="11">
        <v>26979628347</v>
      </c>
      <c r="O65" s="11">
        <v>18535621963</v>
      </c>
      <c r="Q65" s="11">
        <v>8444006384</v>
      </c>
    </row>
    <row r="66" spans="1:17" s="18" customFormat="1" ht="18.75" x14ac:dyDescent="0.25">
      <c r="A66" s="18" t="s">
        <v>219</v>
      </c>
      <c r="C66" s="11">
        <v>25000000</v>
      </c>
      <c r="E66" s="11">
        <v>93266741250</v>
      </c>
      <c r="G66" s="11">
        <v>104598911250</v>
      </c>
      <c r="I66" s="11">
        <v>-11332170000</v>
      </c>
      <c r="K66" s="11">
        <v>25000000</v>
      </c>
      <c r="M66" s="11">
        <v>93266741250</v>
      </c>
      <c r="O66" s="11">
        <v>99885041897</v>
      </c>
      <c r="Q66" s="11">
        <v>-6618300647</v>
      </c>
    </row>
    <row r="67" spans="1:17" s="18" customFormat="1" ht="18.75" x14ac:dyDescent="0.25">
      <c r="A67" s="18" t="s">
        <v>134</v>
      </c>
      <c r="C67" s="11">
        <v>20007665</v>
      </c>
      <c r="E67" s="11">
        <v>80091470296</v>
      </c>
      <c r="G67" s="11">
        <v>87450259472</v>
      </c>
      <c r="I67" s="11">
        <v>-7358789175</v>
      </c>
      <c r="K67" s="11">
        <v>20007665</v>
      </c>
      <c r="M67" s="11">
        <v>80091470296</v>
      </c>
      <c r="O67" s="11">
        <v>75178981306</v>
      </c>
      <c r="Q67" s="11">
        <v>4912488990</v>
      </c>
    </row>
    <row r="68" spans="1:17" s="18" customFormat="1" ht="18.75" x14ac:dyDescent="0.25">
      <c r="A68" s="18" t="s">
        <v>136</v>
      </c>
      <c r="C68" s="11">
        <v>18089038</v>
      </c>
      <c r="E68" s="11">
        <v>76726668891</v>
      </c>
      <c r="G68" s="11">
        <v>91705181941</v>
      </c>
      <c r="I68" s="11">
        <v>-14978513049</v>
      </c>
      <c r="K68" s="11">
        <v>18089038</v>
      </c>
      <c r="M68" s="11">
        <v>76726668891</v>
      </c>
      <c r="O68" s="11">
        <v>60381568815</v>
      </c>
      <c r="Q68" s="11">
        <v>16345100076</v>
      </c>
    </row>
    <row r="69" spans="1:17" s="18" customFormat="1" ht="18.75" x14ac:dyDescent="0.25">
      <c r="A69" s="18" t="s">
        <v>241</v>
      </c>
      <c r="C69" s="11">
        <v>7200000</v>
      </c>
      <c r="E69" s="11">
        <v>52175696400</v>
      </c>
      <c r="G69" s="11">
        <v>53249270400</v>
      </c>
      <c r="I69" s="11">
        <v>-1073574000</v>
      </c>
      <c r="K69" s="11">
        <v>7200000</v>
      </c>
      <c r="M69" s="11">
        <v>52175696400</v>
      </c>
      <c r="O69" s="11">
        <v>65210455474</v>
      </c>
      <c r="Q69" s="11">
        <v>-13034759074</v>
      </c>
    </row>
    <row r="70" spans="1:17" s="18" customFormat="1" ht="18.75" x14ac:dyDescent="0.25">
      <c r="A70" s="18" t="s">
        <v>172</v>
      </c>
      <c r="C70" s="11">
        <v>14497759</v>
      </c>
      <c r="E70" s="11">
        <v>62834128376</v>
      </c>
      <c r="G70" s="11">
        <v>69146364208</v>
      </c>
      <c r="I70" s="11">
        <v>-6312235831</v>
      </c>
      <c r="K70" s="11">
        <v>14497759</v>
      </c>
      <c r="M70" s="11">
        <v>62834128376</v>
      </c>
      <c r="O70" s="11">
        <v>40827771947</v>
      </c>
      <c r="Q70" s="11">
        <v>22006356429</v>
      </c>
    </row>
    <row r="71" spans="1:17" s="18" customFormat="1" ht="18.75" x14ac:dyDescent="0.25">
      <c r="A71" s="18" t="s">
        <v>238</v>
      </c>
      <c r="C71" s="11">
        <v>2450000</v>
      </c>
      <c r="E71" s="11">
        <v>38309195925</v>
      </c>
      <c r="G71" s="11">
        <v>51353561153</v>
      </c>
      <c r="I71" s="11">
        <v>-13044365228</v>
      </c>
      <c r="K71" s="11">
        <v>2450000</v>
      </c>
      <c r="M71" s="11">
        <v>38309195925</v>
      </c>
      <c r="O71" s="11">
        <v>50665654267</v>
      </c>
      <c r="Q71" s="11">
        <v>-12356458342</v>
      </c>
    </row>
    <row r="72" spans="1:17" s="18" customFormat="1" ht="18.75" x14ac:dyDescent="0.25">
      <c r="A72" s="18" t="s">
        <v>167</v>
      </c>
      <c r="C72" s="11">
        <v>5000</v>
      </c>
      <c r="E72" s="11">
        <v>4699148125</v>
      </c>
      <c r="G72" s="11">
        <v>4604165343</v>
      </c>
      <c r="I72" s="11">
        <v>94982782</v>
      </c>
      <c r="K72" s="11">
        <v>5000</v>
      </c>
      <c r="M72" s="11">
        <v>4699148125</v>
      </c>
      <c r="O72" s="11">
        <v>4226783756</v>
      </c>
      <c r="Q72" s="11">
        <v>472364369</v>
      </c>
    </row>
    <row r="73" spans="1:17" s="18" customFormat="1" ht="18.75" x14ac:dyDescent="0.25">
      <c r="A73" s="18" t="s">
        <v>165</v>
      </c>
      <c r="C73" s="11">
        <v>48212</v>
      </c>
      <c r="E73" s="11">
        <v>46203838488</v>
      </c>
      <c r="G73" s="11">
        <v>45130303649</v>
      </c>
      <c r="I73" s="11">
        <v>1073534839</v>
      </c>
      <c r="K73" s="11">
        <v>48212</v>
      </c>
      <c r="M73" s="11">
        <v>46203838488</v>
      </c>
      <c r="O73" s="11">
        <v>41064358536</v>
      </c>
      <c r="Q73" s="11">
        <v>5139479952</v>
      </c>
    </row>
    <row r="74" spans="1:17" ht="19.5" thickBot="1" x14ac:dyDescent="0.5">
      <c r="A74" s="3" t="s">
        <v>12</v>
      </c>
      <c r="C74" s="3">
        <f>SUM(C4:C73)</f>
        <v>849999045</v>
      </c>
      <c r="E74" s="3">
        <f>SUM(E4:E73)</f>
        <v>5930323112732</v>
      </c>
      <c r="G74" s="3">
        <f>SUM(G4:G73)</f>
        <v>6529314695467</v>
      </c>
      <c r="I74" s="3">
        <f>SUM(I4:I73)</f>
        <v>-598991582703</v>
      </c>
      <c r="K74" s="3">
        <f>SUM(K4:K73)</f>
        <v>849999045</v>
      </c>
      <c r="M74" s="3">
        <f>SUM(M4:M73)</f>
        <v>5930323112732</v>
      </c>
      <c r="O74" s="3">
        <f>SUM(O4:O73)</f>
        <v>4912735344795</v>
      </c>
      <c r="Q74" s="3">
        <f>SUM(Q4:Q73)</f>
        <v>1017587767943</v>
      </c>
    </row>
    <row r="75" spans="1:17" ht="19.5" thickTop="1" x14ac:dyDescent="0.45">
      <c r="C75" s="4"/>
      <c r="E75" s="4"/>
      <c r="G75" s="4"/>
      <c r="I75" s="4"/>
      <c r="K75" s="4"/>
      <c r="M75" s="4"/>
      <c r="O75" s="4"/>
      <c r="Q75" s="4"/>
    </row>
    <row r="76" spans="1:17" ht="18.75" x14ac:dyDescent="0.45">
      <c r="A76" s="50" t="s">
        <v>62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2"/>
    </row>
  </sheetData>
  <mergeCells count="4">
    <mergeCell ref="A76:Q76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1402/03/31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rightToLeft="1" view="pageLayout" topLeftCell="A25" zoomScale="85" zoomScaleNormal="100" zoomScalePageLayoutView="85" workbookViewId="0">
      <selection activeCell="Q81" sqref="Q81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5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6" t="s">
        <v>51</v>
      </c>
      <c r="D2" s="37"/>
      <c r="E2" s="37"/>
      <c r="F2" s="37"/>
      <c r="G2" s="37"/>
      <c r="H2" s="37"/>
      <c r="I2" s="37"/>
      <c r="K2" s="36" t="s">
        <v>246</v>
      </c>
      <c r="L2" s="37"/>
      <c r="M2" s="37"/>
      <c r="N2" s="37"/>
      <c r="O2" s="37"/>
      <c r="P2" s="37"/>
      <c r="Q2" s="37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189</v>
      </c>
      <c r="K3" s="8" t="s">
        <v>4</v>
      </c>
      <c r="M3" s="8" t="s">
        <v>6</v>
      </c>
      <c r="O3" s="8" t="s">
        <v>61</v>
      </c>
      <c r="Q3" s="21" t="s">
        <v>189</v>
      </c>
    </row>
    <row r="4" spans="1:17" s="18" customFormat="1" ht="18.75" x14ac:dyDescent="0.25">
      <c r="A4" s="18" t="s">
        <v>197</v>
      </c>
      <c r="C4" s="11">
        <v>1900000</v>
      </c>
      <c r="E4" s="11">
        <v>35400391191</v>
      </c>
      <c r="G4" s="11">
        <v>35318596505</v>
      </c>
      <c r="I4" s="11">
        <v>81794686</v>
      </c>
      <c r="K4" s="11">
        <v>2500000</v>
      </c>
      <c r="M4" s="11">
        <v>46913899500</v>
      </c>
      <c r="O4" s="11">
        <v>46471837500</v>
      </c>
      <c r="Q4" s="11">
        <v>442062000</v>
      </c>
    </row>
    <row r="5" spans="1:17" s="18" customFormat="1" ht="18.75" x14ac:dyDescent="0.25">
      <c r="A5" s="18" t="s">
        <v>87</v>
      </c>
      <c r="C5" s="11">
        <v>8550000</v>
      </c>
      <c r="E5" s="11">
        <v>49526829648</v>
      </c>
      <c r="G5" s="11">
        <v>35923687262</v>
      </c>
      <c r="I5" s="11">
        <v>13603142386</v>
      </c>
      <c r="K5" s="11">
        <v>12650000</v>
      </c>
      <c r="M5" s="11">
        <v>76377114389</v>
      </c>
      <c r="O5" s="11">
        <v>61926047119</v>
      </c>
      <c r="Q5" s="11">
        <v>14451067270</v>
      </c>
    </row>
    <row r="6" spans="1:17" s="18" customFormat="1" ht="18.75" x14ac:dyDescent="0.25">
      <c r="A6" s="18" t="s">
        <v>86</v>
      </c>
      <c r="C6" s="11">
        <v>200000</v>
      </c>
      <c r="E6" s="11">
        <v>821214005</v>
      </c>
      <c r="G6" s="11">
        <v>818083746</v>
      </c>
      <c r="I6" s="11">
        <v>3130259</v>
      </c>
      <c r="K6" s="11">
        <v>21193850</v>
      </c>
      <c r="M6" s="11">
        <v>65578266512</v>
      </c>
      <c r="O6" s="11">
        <v>69852525993</v>
      </c>
      <c r="Q6" s="11">
        <v>-4274259481</v>
      </c>
    </row>
    <row r="7" spans="1:17" s="18" customFormat="1" ht="18.75" x14ac:dyDescent="0.25">
      <c r="A7" s="18" t="s">
        <v>121</v>
      </c>
      <c r="C7" s="11">
        <v>2250000</v>
      </c>
      <c r="E7" s="11">
        <v>49774288663</v>
      </c>
      <c r="G7" s="11">
        <v>41891752145</v>
      </c>
      <c r="I7" s="11">
        <v>7882536518</v>
      </c>
      <c r="K7" s="11">
        <v>3965401</v>
      </c>
      <c r="M7" s="11">
        <v>81035405395</v>
      </c>
      <c r="O7" s="11">
        <v>73830042530</v>
      </c>
      <c r="Q7" s="11">
        <v>7205362865</v>
      </c>
    </row>
    <row r="8" spans="1:17" s="18" customFormat="1" ht="18.75" x14ac:dyDescent="0.25">
      <c r="A8" s="18" t="s">
        <v>133</v>
      </c>
      <c r="C8" s="11">
        <v>1</v>
      </c>
      <c r="E8" s="11">
        <v>1</v>
      </c>
      <c r="G8" s="11">
        <v>5815</v>
      </c>
      <c r="I8" s="11">
        <v>-5814</v>
      </c>
      <c r="K8" s="11">
        <v>1</v>
      </c>
      <c r="M8" s="11">
        <v>1</v>
      </c>
      <c r="O8" s="11">
        <v>5815</v>
      </c>
      <c r="Q8" s="11">
        <v>-5814</v>
      </c>
    </row>
    <row r="9" spans="1:17" s="18" customFormat="1" ht="18.75" x14ac:dyDescent="0.25">
      <c r="A9" s="18" t="s">
        <v>194</v>
      </c>
      <c r="C9" s="11">
        <v>6950000</v>
      </c>
      <c r="E9" s="11">
        <v>49943948001</v>
      </c>
      <c r="G9" s="11">
        <v>37515511594</v>
      </c>
      <c r="I9" s="11">
        <v>12428436407</v>
      </c>
      <c r="K9" s="11">
        <v>7150000</v>
      </c>
      <c r="M9" s="11">
        <v>51617928232</v>
      </c>
      <c r="O9" s="11">
        <v>39051412302</v>
      </c>
      <c r="Q9" s="11">
        <v>12566515930</v>
      </c>
    </row>
    <row r="10" spans="1:17" s="18" customFormat="1" ht="18.75" x14ac:dyDescent="0.25">
      <c r="A10" s="18" t="s">
        <v>200</v>
      </c>
      <c r="C10" s="11">
        <v>190000</v>
      </c>
      <c r="E10" s="11">
        <v>39963749641</v>
      </c>
      <c r="G10" s="11">
        <v>31500666484</v>
      </c>
      <c r="I10" s="11">
        <v>8463083157</v>
      </c>
      <c r="K10" s="11">
        <v>270000</v>
      </c>
      <c r="M10" s="11">
        <v>56711504105</v>
      </c>
      <c r="O10" s="11">
        <v>44764105005</v>
      </c>
      <c r="Q10" s="11">
        <v>11947399100</v>
      </c>
    </row>
    <row r="11" spans="1:17" s="18" customFormat="1" ht="18.75" x14ac:dyDescent="0.25">
      <c r="A11" s="18" t="s">
        <v>212</v>
      </c>
      <c r="C11" s="11">
        <v>1117935</v>
      </c>
      <c r="E11" s="11">
        <v>59212411340</v>
      </c>
      <c r="G11" s="11">
        <v>61428419271</v>
      </c>
      <c r="I11" s="11">
        <v>-2216007931</v>
      </c>
      <c r="K11" s="11">
        <v>1117935</v>
      </c>
      <c r="M11" s="11">
        <v>59212411340</v>
      </c>
      <c r="O11" s="11">
        <v>61428419271</v>
      </c>
      <c r="Q11" s="11">
        <v>-2216007931</v>
      </c>
    </row>
    <row r="12" spans="1:17" s="18" customFormat="1" ht="18.75" x14ac:dyDescent="0.25">
      <c r="A12" s="18" t="s">
        <v>137</v>
      </c>
      <c r="C12" s="11">
        <v>500000</v>
      </c>
      <c r="E12" s="11">
        <v>9443475029</v>
      </c>
      <c r="G12" s="11">
        <v>7564480139</v>
      </c>
      <c r="I12" s="11">
        <v>1878994890</v>
      </c>
      <c r="K12" s="11">
        <v>500000</v>
      </c>
      <c r="M12" s="11">
        <v>9443475029</v>
      </c>
      <c r="O12" s="11">
        <v>7564480139</v>
      </c>
      <c r="Q12" s="11">
        <v>1878994890</v>
      </c>
    </row>
    <row r="13" spans="1:17" s="18" customFormat="1" ht="18.75" x14ac:dyDescent="0.25">
      <c r="A13" s="18" t="s">
        <v>89</v>
      </c>
      <c r="C13" s="11">
        <v>5000000</v>
      </c>
      <c r="E13" s="11">
        <v>43937560224</v>
      </c>
      <c r="G13" s="11">
        <v>36879255131</v>
      </c>
      <c r="I13" s="11">
        <v>7058305093</v>
      </c>
      <c r="K13" s="11">
        <v>11423719</v>
      </c>
      <c r="M13" s="11">
        <v>113245883394</v>
      </c>
      <c r="O13" s="11">
        <v>84259649339</v>
      </c>
      <c r="Q13" s="11">
        <v>28986234055</v>
      </c>
    </row>
    <row r="14" spans="1:17" s="18" customFormat="1" ht="18.75" x14ac:dyDescent="0.25">
      <c r="A14" s="18" t="s">
        <v>186</v>
      </c>
      <c r="C14" s="11">
        <v>1925000</v>
      </c>
      <c r="E14" s="11">
        <v>9841192595</v>
      </c>
      <c r="G14" s="11">
        <v>7041850194</v>
      </c>
      <c r="I14" s="11">
        <v>2799342401</v>
      </c>
      <c r="K14" s="11">
        <v>1925000</v>
      </c>
      <c r="M14" s="11">
        <v>9841192595</v>
      </c>
      <c r="O14" s="11">
        <v>7041850194</v>
      </c>
      <c r="Q14" s="11">
        <v>2799342401</v>
      </c>
    </row>
    <row r="15" spans="1:17" s="18" customFormat="1" ht="18.75" x14ac:dyDescent="0.25">
      <c r="A15" s="18" t="s">
        <v>76</v>
      </c>
      <c r="C15" s="11">
        <v>3850000</v>
      </c>
      <c r="E15" s="11">
        <v>19762940767</v>
      </c>
      <c r="G15" s="11">
        <v>11151531401</v>
      </c>
      <c r="I15" s="11">
        <v>8611409366</v>
      </c>
      <c r="K15" s="11">
        <v>3850001</v>
      </c>
      <c r="M15" s="11">
        <v>19762940768</v>
      </c>
      <c r="O15" s="11">
        <v>11151534041</v>
      </c>
      <c r="Q15" s="11">
        <v>8611406727</v>
      </c>
    </row>
    <row r="16" spans="1:17" s="18" customFormat="1" ht="18.75" x14ac:dyDescent="0.25">
      <c r="A16" s="18" t="s">
        <v>218</v>
      </c>
      <c r="C16" s="11">
        <v>780427</v>
      </c>
      <c r="E16" s="11">
        <v>15083483128</v>
      </c>
      <c r="G16" s="11">
        <v>13048349880</v>
      </c>
      <c r="I16" s="11">
        <v>2035133248</v>
      </c>
      <c r="K16" s="11">
        <v>806500</v>
      </c>
      <c r="M16" s="11">
        <v>15510157379</v>
      </c>
      <c r="O16" s="11">
        <v>13480331747</v>
      </c>
      <c r="Q16" s="11">
        <v>2029825632</v>
      </c>
    </row>
    <row r="17" spans="1:17" s="18" customFormat="1" ht="18.75" x14ac:dyDescent="0.25">
      <c r="A17" s="18" t="s">
        <v>223</v>
      </c>
      <c r="C17" s="11">
        <v>558619</v>
      </c>
      <c r="E17" s="11">
        <v>23637283786</v>
      </c>
      <c r="G17" s="11">
        <v>19601544890</v>
      </c>
      <c r="I17" s="11">
        <v>4035738896</v>
      </c>
      <c r="K17" s="11">
        <v>768540</v>
      </c>
      <c r="M17" s="11">
        <v>33870564969</v>
      </c>
      <c r="O17" s="11">
        <v>26967524032</v>
      </c>
      <c r="Q17" s="11">
        <v>6903040937</v>
      </c>
    </row>
    <row r="18" spans="1:17" s="18" customFormat="1" ht="18.75" x14ac:dyDescent="0.25">
      <c r="A18" s="18" t="s">
        <v>203</v>
      </c>
      <c r="C18" s="11">
        <v>70230</v>
      </c>
      <c r="E18" s="11">
        <v>5057828162</v>
      </c>
      <c r="G18" s="11">
        <v>3520449822</v>
      </c>
      <c r="I18" s="11">
        <v>1537378340</v>
      </c>
      <c r="K18" s="11">
        <v>125929</v>
      </c>
      <c r="M18" s="11">
        <v>8428609316</v>
      </c>
      <c r="O18" s="11">
        <v>6312497873</v>
      </c>
      <c r="Q18" s="11">
        <v>2116111443</v>
      </c>
    </row>
    <row r="19" spans="1:17" s="18" customFormat="1" ht="18.75" x14ac:dyDescent="0.25">
      <c r="A19" s="18" t="s">
        <v>217</v>
      </c>
      <c r="C19" s="11">
        <v>2500000</v>
      </c>
      <c r="E19" s="11">
        <v>55542569419</v>
      </c>
      <c r="G19" s="11">
        <v>33755949322</v>
      </c>
      <c r="I19" s="11">
        <v>21786620097</v>
      </c>
      <c r="K19" s="11">
        <v>2500000</v>
      </c>
      <c r="M19" s="11">
        <v>55542569419</v>
      </c>
      <c r="O19" s="11">
        <v>33755949322</v>
      </c>
      <c r="Q19" s="11">
        <v>21786620097</v>
      </c>
    </row>
    <row r="20" spans="1:17" s="18" customFormat="1" ht="18.75" x14ac:dyDescent="0.25">
      <c r="A20" s="18" t="s">
        <v>135</v>
      </c>
      <c r="C20" s="11">
        <v>5335693</v>
      </c>
      <c r="E20" s="11">
        <v>66747082828</v>
      </c>
      <c r="G20" s="11">
        <v>53994166479</v>
      </c>
      <c r="I20" s="11">
        <v>12752916349</v>
      </c>
      <c r="K20" s="11">
        <v>5335693</v>
      </c>
      <c r="M20" s="11">
        <v>66747082828</v>
      </c>
      <c r="O20" s="11">
        <v>53994166479</v>
      </c>
      <c r="Q20" s="11">
        <v>12752916349</v>
      </c>
    </row>
    <row r="21" spans="1:17" s="18" customFormat="1" ht="18.75" x14ac:dyDescent="0.25">
      <c r="A21" s="18" t="s">
        <v>193</v>
      </c>
      <c r="C21" s="11">
        <v>38370</v>
      </c>
      <c r="E21" s="11">
        <v>15042836674</v>
      </c>
      <c r="G21" s="11">
        <v>12136012005</v>
      </c>
      <c r="I21" s="11">
        <v>2906824669</v>
      </c>
      <c r="K21" s="11">
        <v>40170</v>
      </c>
      <c r="M21" s="11">
        <v>15759435702</v>
      </c>
      <c r="O21" s="11">
        <v>12705332348</v>
      </c>
      <c r="Q21" s="11">
        <v>3054103354</v>
      </c>
    </row>
    <row r="22" spans="1:17" s="18" customFormat="1" ht="18.75" x14ac:dyDescent="0.25">
      <c r="A22" s="18" t="s">
        <v>226</v>
      </c>
      <c r="C22" s="11">
        <v>0</v>
      </c>
      <c r="E22" s="11">
        <v>0</v>
      </c>
      <c r="G22" s="11">
        <v>0</v>
      </c>
      <c r="I22" s="11">
        <v>0</v>
      </c>
      <c r="K22" s="11">
        <v>2158249</v>
      </c>
      <c r="M22" s="11">
        <v>11213286039</v>
      </c>
      <c r="O22" s="11">
        <v>7856026360</v>
      </c>
      <c r="Q22" s="11">
        <v>3357259679</v>
      </c>
    </row>
    <row r="23" spans="1:17" s="18" customFormat="1" ht="18.75" x14ac:dyDescent="0.25">
      <c r="A23" s="18" t="s">
        <v>123</v>
      </c>
      <c r="C23" s="11">
        <v>0</v>
      </c>
      <c r="E23" s="11">
        <v>0</v>
      </c>
      <c r="G23" s="11">
        <v>0</v>
      </c>
      <c r="I23" s="11">
        <v>0</v>
      </c>
      <c r="K23" s="11">
        <v>11349774</v>
      </c>
      <c r="M23" s="11">
        <v>109945077269</v>
      </c>
      <c r="O23" s="11">
        <v>53624500240</v>
      </c>
      <c r="Q23" s="11">
        <v>56320577029</v>
      </c>
    </row>
    <row r="24" spans="1:17" s="18" customFormat="1" ht="18.75" x14ac:dyDescent="0.25">
      <c r="A24" s="18" t="s">
        <v>210</v>
      </c>
      <c r="C24" s="11">
        <v>0</v>
      </c>
      <c r="E24" s="11">
        <v>0</v>
      </c>
      <c r="G24" s="11">
        <v>0</v>
      </c>
      <c r="I24" s="11">
        <v>0</v>
      </c>
      <c r="K24" s="11">
        <v>950191</v>
      </c>
      <c r="M24" s="11">
        <v>30481435155</v>
      </c>
      <c r="O24" s="11">
        <v>26100214142</v>
      </c>
      <c r="Q24" s="11">
        <v>4381221013</v>
      </c>
    </row>
    <row r="25" spans="1:17" s="18" customFormat="1" ht="18.75" x14ac:dyDescent="0.25">
      <c r="A25" s="18" t="s">
        <v>206</v>
      </c>
      <c r="C25" s="11">
        <v>0</v>
      </c>
      <c r="E25" s="11">
        <v>0</v>
      </c>
      <c r="G25" s="11">
        <v>0</v>
      </c>
      <c r="I25" s="11">
        <v>0</v>
      </c>
      <c r="K25" s="11">
        <v>3000000</v>
      </c>
      <c r="M25" s="11">
        <v>26638816713</v>
      </c>
      <c r="O25" s="11">
        <v>24529251158</v>
      </c>
      <c r="Q25" s="11">
        <v>2109565555</v>
      </c>
    </row>
    <row r="26" spans="1:17" s="18" customFormat="1" ht="18.75" x14ac:dyDescent="0.25">
      <c r="A26" s="18" t="s">
        <v>88</v>
      </c>
      <c r="C26" s="11">
        <v>0</v>
      </c>
      <c r="E26" s="11">
        <v>0</v>
      </c>
      <c r="G26" s="11">
        <v>0</v>
      </c>
      <c r="I26" s="11">
        <v>0</v>
      </c>
      <c r="K26" s="11">
        <v>17969428</v>
      </c>
      <c r="M26" s="11">
        <v>199966947252</v>
      </c>
      <c r="O26" s="11">
        <v>141292453270</v>
      </c>
      <c r="Q26" s="11">
        <v>58674493982</v>
      </c>
    </row>
    <row r="27" spans="1:17" s="18" customFormat="1" ht="18.75" x14ac:dyDescent="0.25">
      <c r="A27" s="18" t="s">
        <v>139</v>
      </c>
      <c r="C27" s="11">
        <v>0</v>
      </c>
      <c r="E27" s="11">
        <v>0</v>
      </c>
      <c r="G27" s="11">
        <v>0</v>
      </c>
      <c r="I27" s="11">
        <v>0</v>
      </c>
      <c r="K27" s="11">
        <v>504304</v>
      </c>
      <c r="M27" s="11">
        <v>40837995313</v>
      </c>
      <c r="O27" s="11">
        <v>38560256851</v>
      </c>
      <c r="Q27" s="11">
        <v>2277738462</v>
      </c>
    </row>
    <row r="28" spans="1:17" s="18" customFormat="1" ht="18.75" x14ac:dyDescent="0.25">
      <c r="A28" s="18" t="s">
        <v>140</v>
      </c>
      <c r="C28" s="11">
        <v>0</v>
      </c>
      <c r="E28" s="11">
        <v>0</v>
      </c>
      <c r="G28" s="11">
        <v>0</v>
      </c>
      <c r="I28" s="11">
        <v>0</v>
      </c>
      <c r="K28" s="11">
        <v>501487</v>
      </c>
      <c r="M28" s="11">
        <v>28217835665</v>
      </c>
      <c r="O28" s="11">
        <v>31046776328</v>
      </c>
      <c r="Q28" s="11">
        <v>-2828940663</v>
      </c>
    </row>
    <row r="29" spans="1:17" s="18" customFormat="1" ht="18.75" x14ac:dyDescent="0.25">
      <c r="A29" s="18" t="s">
        <v>83</v>
      </c>
      <c r="C29" s="11">
        <v>0</v>
      </c>
      <c r="E29" s="11">
        <v>0</v>
      </c>
      <c r="G29" s="11">
        <v>0</v>
      </c>
      <c r="I29" s="11">
        <v>0</v>
      </c>
      <c r="K29" s="11">
        <v>26269</v>
      </c>
      <c r="M29" s="11">
        <v>373933862</v>
      </c>
      <c r="O29" s="11">
        <v>387251331</v>
      </c>
      <c r="Q29" s="11">
        <v>-13317469</v>
      </c>
    </row>
    <row r="30" spans="1:17" s="18" customFormat="1" ht="18.75" x14ac:dyDescent="0.25">
      <c r="A30" s="18" t="s">
        <v>150</v>
      </c>
      <c r="C30" s="11">
        <v>0</v>
      </c>
      <c r="E30" s="11">
        <v>0</v>
      </c>
      <c r="G30" s="11">
        <v>0</v>
      </c>
      <c r="I30" s="11">
        <v>0</v>
      </c>
      <c r="K30" s="11">
        <v>3625816</v>
      </c>
      <c r="M30" s="11">
        <v>45090700807</v>
      </c>
      <c r="O30" s="11">
        <v>47792254155</v>
      </c>
      <c r="Q30" s="11">
        <v>-2701553348</v>
      </c>
    </row>
    <row r="31" spans="1:17" s="18" customFormat="1" ht="18.75" x14ac:dyDescent="0.25">
      <c r="A31" s="18" t="s">
        <v>234</v>
      </c>
      <c r="C31" s="11">
        <v>0</v>
      </c>
      <c r="E31" s="11">
        <v>0</v>
      </c>
      <c r="G31" s="11">
        <v>0</v>
      </c>
      <c r="I31" s="11">
        <v>0</v>
      </c>
      <c r="K31" s="11">
        <v>2000000</v>
      </c>
      <c r="M31" s="11">
        <v>2267104489</v>
      </c>
      <c r="O31" s="11">
        <v>2381015009</v>
      </c>
      <c r="Q31" s="11">
        <v>-113910520</v>
      </c>
    </row>
    <row r="32" spans="1:17" s="18" customFormat="1" ht="18.75" x14ac:dyDescent="0.25">
      <c r="A32" s="18" t="s">
        <v>187</v>
      </c>
      <c r="C32" s="11">
        <v>0</v>
      </c>
      <c r="E32" s="11">
        <v>0</v>
      </c>
      <c r="G32" s="11">
        <v>0</v>
      </c>
      <c r="I32" s="11">
        <v>0</v>
      </c>
      <c r="K32" s="11">
        <v>100000</v>
      </c>
      <c r="M32" s="11">
        <v>2940399905</v>
      </c>
      <c r="O32" s="11">
        <v>2828072250</v>
      </c>
      <c r="Q32" s="11">
        <v>112327655</v>
      </c>
    </row>
    <row r="33" spans="1:17" s="18" customFormat="1" ht="18.75" x14ac:dyDescent="0.25">
      <c r="A33" s="18" t="s">
        <v>124</v>
      </c>
      <c r="C33" s="11">
        <v>0</v>
      </c>
      <c r="E33" s="11">
        <v>0</v>
      </c>
      <c r="G33" s="11">
        <v>0</v>
      </c>
      <c r="I33" s="11">
        <v>0</v>
      </c>
      <c r="K33" s="11">
        <v>32164378</v>
      </c>
      <c r="M33" s="11">
        <v>66354851730</v>
      </c>
      <c r="O33" s="11">
        <v>78749498879</v>
      </c>
      <c r="Q33" s="11">
        <v>-12394647149</v>
      </c>
    </row>
    <row r="34" spans="1:17" s="18" customFormat="1" ht="18.75" x14ac:dyDescent="0.25">
      <c r="A34" s="18" t="s">
        <v>138</v>
      </c>
      <c r="C34" s="11">
        <v>0</v>
      </c>
      <c r="E34" s="11">
        <v>0</v>
      </c>
      <c r="G34" s="11">
        <v>0</v>
      </c>
      <c r="I34" s="11">
        <v>0</v>
      </c>
      <c r="K34" s="11">
        <v>18600000</v>
      </c>
      <c r="M34" s="11">
        <v>45292504350</v>
      </c>
      <c r="O34" s="11">
        <v>46371239640</v>
      </c>
      <c r="Q34" s="11">
        <v>-1078735290</v>
      </c>
    </row>
    <row r="35" spans="1:17" s="18" customFormat="1" ht="18.75" x14ac:dyDescent="0.25">
      <c r="A35" s="18" t="s">
        <v>188</v>
      </c>
      <c r="C35" s="11">
        <v>0</v>
      </c>
      <c r="E35" s="11">
        <v>0</v>
      </c>
      <c r="G35" s="11">
        <v>0</v>
      </c>
      <c r="I35" s="11">
        <v>0</v>
      </c>
      <c r="K35" s="11">
        <v>1700000</v>
      </c>
      <c r="M35" s="11">
        <v>33269754978</v>
      </c>
      <c r="O35" s="11">
        <v>33899093100</v>
      </c>
      <c r="Q35" s="11">
        <v>-629338122</v>
      </c>
    </row>
    <row r="36" spans="1:17" s="18" customFormat="1" ht="18.75" x14ac:dyDescent="0.25">
      <c r="A36" s="18" t="s">
        <v>173</v>
      </c>
      <c r="C36" s="11">
        <v>0</v>
      </c>
      <c r="E36" s="11">
        <v>0</v>
      </c>
      <c r="G36" s="11">
        <v>0</v>
      </c>
      <c r="I36" s="11">
        <v>0</v>
      </c>
      <c r="K36" s="11">
        <v>13000000</v>
      </c>
      <c r="M36" s="11">
        <v>46915482407</v>
      </c>
      <c r="O36" s="11">
        <v>50708478600</v>
      </c>
      <c r="Q36" s="11">
        <v>-3792996193</v>
      </c>
    </row>
    <row r="37" spans="1:17" s="18" customFormat="1" ht="18.75" x14ac:dyDescent="0.25">
      <c r="A37" s="18" t="s">
        <v>177</v>
      </c>
      <c r="C37" s="11">
        <v>0</v>
      </c>
      <c r="E37" s="11">
        <v>0</v>
      </c>
      <c r="G37" s="11">
        <v>0</v>
      </c>
      <c r="I37" s="11">
        <v>0</v>
      </c>
      <c r="K37" s="11">
        <v>1295012</v>
      </c>
      <c r="M37" s="11">
        <v>16882132762</v>
      </c>
      <c r="O37" s="11">
        <v>17739086031</v>
      </c>
      <c r="Q37" s="11">
        <v>-856953269</v>
      </c>
    </row>
    <row r="38" spans="1:17" s="18" customFormat="1" ht="18.75" x14ac:dyDescent="0.25">
      <c r="A38" s="18" t="s">
        <v>163</v>
      </c>
      <c r="C38" s="11">
        <v>0</v>
      </c>
      <c r="E38" s="11">
        <v>0</v>
      </c>
      <c r="G38" s="11">
        <v>0</v>
      </c>
      <c r="I38" s="11">
        <v>0</v>
      </c>
      <c r="K38" s="11">
        <v>2817829</v>
      </c>
      <c r="M38" s="11">
        <v>50800180904</v>
      </c>
      <c r="O38" s="11">
        <v>55320992619</v>
      </c>
      <c r="Q38" s="11">
        <v>-4520811715</v>
      </c>
    </row>
    <row r="39" spans="1:17" s="18" customFormat="1" ht="18.75" x14ac:dyDescent="0.25">
      <c r="A39" s="18" t="s">
        <v>118</v>
      </c>
      <c r="C39" s="11">
        <v>0</v>
      </c>
      <c r="E39" s="11">
        <v>0</v>
      </c>
      <c r="G39" s="11">
        <v>0</v>
      </c>
      <c r="I39" s="11">
        <v>0</v>
      </c>
      <c r="K39" s="11">
        <v>110000</v>
      </c>
      <c r="M39" s="11">
        <v>3058691870</v>
      </c>
      <c r="O39" s="11">
        <v>2771908427</v>
      </c>
      <c r="Q39" s="11">
        <v>286783443</v>
      </c>
    </row>
    <row r="40" spans="1:17" s="18" customFormat="1" ht="18.75" x14ac:dyDescent="0.25">
      <c r="A40" s="18" t="s">
        <v>178</v>
      </c>
      <c r="C40" s="11">
        <v>0</v>
      </c>
      <c r="E40" s="11">
        <v>0</v>
      </c>
      <c r="G40" s="11">
        <v>0</v>
      </c>
      <c r="I40" s="11">
        <v>0</v>
      </c>
      <c r="K40" s="11">
        <v>1369647</v>
      </c>
      <c r="M40" s="11">
        <v>15486875161</v>
      </c>
      <c r="O40" s="11">
        <v>16215436420</v>
      </c>
      <c r="Q40" s="11">
        <v>-728561259</v>
      </c>
    </row>
    <row r="41" spans="1:17" s="18" customFormat="1" ht="18.75" x14ac:dyDescent="0.25">
      <c r="A41" s="18" t="s">
        <v>171</v>
      </c>
      <c r="C41" s="11">
        <v>0</v>
      </c>
      <c r="E41" s="11">
        <v>0</v>
      </c>
      <c r="G41" s="11">
        <v>0</v>
      </c>
      <c r="I41" s="11">
        <v>0</v>
      </c>
      <c r="K41" s="11">
        <v>1493147</v>
      </c>
      <c r="M41" s="11">
        <v>4234214276</v>
      </c>
      <c r="O41" s="11">
        <v>4630899804</v>
      </c>
      <c r="Q41" s="11">
        <v>-396685528</v>
      </c>
    </row>
    <row r="42" spans="1:17" s="18" customFormat="1" ht="18.75" x14ac:dyDescent="0.25">
      <c r="A42" s="18" t="s">
        <v>211</v>
      </c>
      <c r="C42" s="11">
        <v>0</v>
      </c>
      <c r="E42" s="11">
        <v>0</v>
      </c>
      <c r="G42" s="11">
        <v>0</v>
      </c>
      <c r="I42" s="11">
        <v>0</v>
      </c>
      <c r="K42" s="11">
        <v>719975</v>
      </c>
      <c r="M42" s="11">
        <v>38317044961</v>
      </c>
      <c r="O42" s="11">
        <v>34815160867</v>
      </c>
      <c r="Q42" s="11">
        <v>3501884094</v>
      </c>
    </row>
    <row r="43" spans="1:17" s="18" customFormat="1" ht="18.75" x14ac:dyDescent="0.25">
      <c r="A43" s="18" t="s">
        <v>106</v>
      </c>
      <c r="C43" s="11">
        <v>0</v>
      </c>
      <c r="E43" s="11">
        <v>0</v>
      </c>
      <c r="G43" s="11">
        <v>0</v>
      </c>
      <c r="I43" s="11">
        <v>0</v>
      </c>
      <c r="K43" s="11">
        <v>39258</v>
      </c>
      <c r="M43" s="11">
        <v>6245857610</v>
      </c>
      <c r="O43" s="11">
        <v>5182807534</v>
      </c>
      <c r="Q43" s="11">
        <v>1063050076</v>
      </c>
    </row>
    <row r="44" spans="1:17" s="18" customFormat="1" ht="18.75" x14ac:dyDescent="0.25">
      <c r="A44" s="18" t="s">
        <v>80</v>
      </c>
      <c r="C44" s="11">
        <v>0</v>
      </c>
      <c r="E44" s="11">
        <v>0</v>
      </c>
      <c r="G44" s="11">
        <v>0</v>
      </c>
      <c r="I44" s="11">
        <v>0</v>
      </c>
      <c r="K44" s="11">
        <v>1337968</v>
      </c>
      <c r="M44" s="11">
        <v>18198632393</v>
      </c>
      <c r="O44" s="11">
        <v>17822095043</v>
      </c>
      <c r="Q44" s="11">
        <v>376537350</v>
      </c>
    </row>
    <row r="45" spans="1:17" s="18" customFormat="1" ht="18.75" x14ac:dyDescent="0.25">
      <c r="A45" s="18" t="s">
        <v>78</v>
      </c>
      <c r="C45" s="11">
        <v>0</v>
      </c>
      <c r="E45" s="11">
        <v>0</v>
      </c>
      <c r="G45" s="11">
        <v>0</v>
      </c>
      <c r="I45" s="11">
        <v>0</v>
      </c>
      <c r="K45" s="11">
        <v>1848124</v>
      </c>
      <c r="M45" s="11">
        <v>62258162628</v>
      </c>
      <c r="O45" s="11">
        <v>62664424557</v>
      </c>
      <c r="Q45" s="11">
        <v>-406261929</v>
      </c>
    </row>
    <row r="46" spans="1:17" s="18" customFormat="1" ht="18.75" x14ac:dyDescent="0.25">
      <c r="A46" s="18" t="s">
        <v>155</v>
      </c>
      <c r="C46" s="11">
        <v>0</v>
      </c>
      <c r="E46" s="11">
        <v>0</v>
      </c>
      <c r="G46" s="11">
        <v>0</v>
      </c>
      <c r="I46" s="11">
        <v>0</v>
      </c>
      <c r="K46" s="11">
        <v>125029</v>
      </c>
      <c r="M46" s="11">
        <v>104542222758</v>
      </c>
      <c r="O46" s="11">
        <v>83167586340</v>
      </c>
      <c r="Q46" s="11">
        <v>21374636418</v>
      </c>
    </row>
    <row r="47" spans="1:17" s="18" customFormat="1" ht="18.75" x14ac:dyDescent="0.25">
      <c r="A47" s="18" t="s">
        <v>115</v>
      </c>
      <c r="C47" s="11">
        <v>0</v>
      </c>
      <c r="E47" s="11">
        <v>0</v>
      </c>
      <c r="G47" s="11">
        <v>0</v>
      </c>
      <c r="I47" s="11">
        <v>0</v>
      </c>
      <c r="K47" s="11">
        <v>11366973</v>
      </c>
      <c r="M47" s="11">
        <v>60454874208</v>
      </c>
      <c r="O47" s="11">
        <v>61834284138</v>
      </c>
      <c r="Q47" s="11">
        <v>-1379409930</v>
      </c>
    </row>
    <row r="48" spans="1:17" s="18" customFormat="1" ht="18.75" x14ac:dyDescent="0.25">
      <c r="A48" s="18" t="s">
        <v>114</v>
      </c>
      <c r="C48" s="11">
        <v>0</v>
      </c>
      <c r="E48" s="11">
        <v>0</v>
      </c>
      <c r="G48" s="11">
        <v>0</v>
      </c>
      <c r="I48" s="11">
        <v>0</v>
      </c>
      <c r="K48" s="11">
        <v>2343312</v>
      </c>
      <c r="M48" s="11">
        <v>21634465224</v>
      </c>
      <c r="O48" s="11">
        <v>23969210031</v>
      </c>
      <c r="Q48" s="11">
        <v>-2334744807</v>
      </c>
    </row>
    <row r="49" spans="1:17" s="18" customFormat="1" ht="18.75" x14ac:dyDescent="0.25">
      <c r="A49" s="18" t="s">
        <v>183</v>
      </c>
      <c r="C49" s="11">
        <v>0</v>
      </c>
      <c r="E49" s="11">
        <v>0</v>
      </c>
      <c r="G49" s="11">
        <v>0</v>
      </c>
      <c r="I49" s="11">
        <v>0</v>
      </c>
      <c r="K49" s="11">
        <v>2362333</v>
      </c>
      <c r="M49" s="11">
        <v>20656200473</v>
      </c>
      <c r="O49" s="11">
        <v>20991983648</v>
      </c>
      <c r="Q49" s="11">
        <v>-335783175</v>
      </c>
    </row>
    <row r="50" spans="1:17" s="18" customFormat="1" ht="18.75" x14ac:dyDescent="0.25">
      <c r="A50" s="18" t="s">
        <v>215</v>
      </c>
      <c r="C50" s="11">
        <v>0</v>
      </c>
      <c r="E50" s="11">
        <v>0</v>
      </c>
      <c r="G50" s="11">
        <v>0</v>
      </c>
      <c r="I50" s="11">
        <v>0</v>
      </c>
      <c r="K50" s="11">
        <v>2200000</v>
      </c>
      <c r="M50" s="11">
        <v>52560381251</v>
      </c>
      <c r="O50" s="11">
        <v>40336592395</v>
      </c>
      <c r="Q50" s="11">
        <v>12223788856</v>
      </c>
    </row>
    <row r="51" spans="1:17" s="18" customFormat="1" ht="18.75" x14ac:dyDescent="0.25">
      <c r="A51" s="18" t="s">
        <v>201</v>
      </c>
      <c r="C51" s="11">
        <v>0</v>
      </c>
      <c r="E51" s="11">
        <v>0</v>
      </c>
      <c r="G51" s="11">
        <v>0</v>
      </c>
      <c r="I51" s="11">
        <v>0</v>
      </c>
      <c r="K51" s="11">
        <v>819894</v>
      </c>
      <c r="M51" s="11">
        <v>20542397761</v>
      </c>
      <c r="O51" s="11">
        <v>15127346050</v>
      </c>
      <c r="Q51" s="11">
        <v>5415051711</v>
      </c>
    </row>
    <row r="52" spans="1:17" s="18" customFormat="1" ht="18.75" x14ac:dyDescent="0.25">
      <c r="A52" s="18" t="s">
        <v>143</v>
      </c>
      <c r="C52" s="11">
        <v>0</v>
      </c>
      <c r="E52" s="11">
        <v>0</v>
      </c>
      <c r="G52" s="11">
        <v>0</v>
      </c>
      <c r="I52" s="11">
        <v>0</v>
      </c>
      <c r="K52" s="11">
        <v>38010</v>
      </c>
      <c r="M52" s="11">
        <v>912101914</v>
      </c>
      <c r="O52" s="11">
        <v>992959325</v>
      </c>
      <c r="Q52" s="11">
        <v>-80857411</v>
      </c>
    </row>
    <row r="53" spans="1:17" s="18" customFormat="1" ht="18.75" x14ac:dyDescent="0.25">
      <c r="A53" s="18" t="s">
        <v>233</v>
      </c>
      <c r="C53" s="11">
        <v>0</v>
      </c>
      <c r="E53" s="11">
        <v>0</v>
      </c>
      <c r="G53" s="11">
        <v>0</v>
      </c>
      <c r="I53" s="11">
        <v>0</v>
      </c>
      <c r="K53" s="11">
        <v>30000</v>
      </c>
      <c r="M53" s="11">
        <v>177275680</v>
      </c>
      <c r="O53" s="11">
        <v>186769432</v>
      </c>
      <c r="Q53" s="11">
        <v>-9493752</v>
      </c>
    </row>
    <row r="54" spans="1:17" s="18" customFormat="1" ht="18.75" x14ac:dyDescent="0.25">
      <c r="A54" s="18" t="s">
        <v>164</v>
      </c>
      <c r="C54" s="11">
        <v>0</v>
      </c>
      <c r="E54" s="11">
        <v>0</v>
      </c>
      <c r="G54" s="11">
        <v>0</v>
      </c>
      <c r="I54" s="11">
        <v>0</v>
      </c>
      <c r="K54" s="11">
        <v>11830000</v>
      </c>
      <c r="M54" s="11">
        <v>24507502713</v>
      </c>
      <c r="O54" s="11">
        <v>27282298680</v>
      </c>
      <c r="Q54" s="11">
        <v>-2774795967</v>
      </c>
    </row>
    <row r="55" spans="1:17" s="18" customFormat="1" ht="18.75" x14ac:dyDescent="0.25">
      <c r="A55" s="18" t="s">
        <v>181</v>
      </c>
      <c r="C55" s="11">
        <v>0</v>
      </c>
      <c r="E55" s="11">
        <v>0</v>
      </c>
      <c r="G55" s="11">
        <v>0</v>
      </c>
      <c r="I55" s="11">
        <v>0</v>
      </c>
      <c r="K55" s="11">
        <v>300000</v>
      </c>
      <c r="M55" s="11">
        <v>4315171082</v>
      </c>
      <c r="O55" s="11">
        <v>4121331293</v>
      </c>
      <c r="Q55" s="11">
        <v>193839789</v>
      </c>
    </row>
    <row r="56" spans="1:17" s="18" customFormat="1" ht="18.75" x14ac:dyDescent="0.25">
      <c r="A56" s="18" t="s">
        <v>195</v>
      </c>
      <c r="C56" s="11">
        <v>0</v>
      </c>
      <c r="E56" s="11">
        <v>0</v>
      </c>
      <c r="G56" s="11">
        <v>0</v>
      </c>
      <c r="I56" s="11">
        <v>0</v>
      </c>
      <c r="K56" s="11">
        <v>3700000</v>
      </c>
      <c r="M56" s="11">
        <v>15782168060</v>
      </c>
      <c r="O56" s="11">
        <v>17279173528</v>
      </c>
      <c r="Q56" s="11">
        <v>-1497005468</v>
      </c>
    </row>
    <row r="57" spans="1:17" s="18" customFormat="1" ht="18.75" x14ac:dyDescent="0.25">
      <c r="A57" s="18" t="s">
        <v>213</v>
      </c>
      <c r="C57" s="11">
        <v>0</v>
      </c>
      <c r="E57" s="11">
        <v>0</v>
      </c>
      <c r="G57" s="11">
        <v>0</v>
      </c>
      <c r="I57" s="11">
        <v>0</v>
      </c>
      <c r="K57" s="11">
        <v>3000000</v>
      </c>
      <c r="M57" s="11">
        <v>29195248785</v>
      </c>
      <c r="O57" s="11">
        <v>20415221351</v>
      </c>
      <c r="Q57" s="11">
        <v>8780027434</v>
      </c>
    </row>
    <row r="58" spans="1:17" s="18" customFormat="1" ht="18.75" x14ac:dyDescent="0.25">
      <c r="A58" s="18" t="s">
        <v>125</v>
      </c>
      <c r="C58" s="11">
        <v>0</v>
      </c>
      <c r="E58" s="11">
        <v>0</v>
      </c>
      <c r="G58" s="11">
        <v>0</v>
      </c>
      <c r="I58" s="11">
        <v>0</v>
      </c>
      <c r="K58" s="11">
        <v>3084292</v>
      </c>
      <c r="M58" s="11">
        <v>30094337487</v>
      </c>
      <c r="O58" s="11">
        <v>32161715298</v>
      </c>
      <c r="Q58" s="11">
        <v>-2067377811</v>
      </c>
    </row>
    <row r="59" spans="1:17" s="18" customFormat="1" ht="18.75" x14ac:dyDescent="0.25">
      <c r="A59" s="18" t="s">
        <v>216</v>
      </c>
      <c r="C59" s="11">
        <v>0</v>
      </c>
      <c r="E59" s="11">
        <v>0</v>
      </c>
      <c r="G59" s="11">
        <v>0</v>
      </c>
      <c r="I59" s="11">
        <v>0</v>
      </c>
      <c r="K59" s="11">
        <v>216898</v>
      </c>
      <c r="M59" s="11">
        <v>23728240261</v>
      </c>
      <c r="O59" s="11">
        <v>16961940062</v>
      </c>
      <c r="Q59" s="11">
        <v>6766300199</v>
      </c>
    </row>
    <row r="60" spans="1:17" s="18" customFormat="1" ht="18.75" x14ac:dyDescent="0.25">
      <c r="A60" s="18" t="s">
        <v>182</v>
      </c>
      <c r="C60" s="11">
        <v>0</v>
      </c>
      <c r="E60" s="11">
        <v>0</v>
      </c>
      <c r="G60" s="11">
        <v>0</v>
      </c>
      <c r="I60" s="11">
        <v>0</v>
      </c>
      <c r="K60" s="11">
        <v>1250000</v>
      </c>
      <c r="M60" s="11">
        <v>32953536411</v>
      </c>
      <c r="O60" s="11">
        <v>26926329375</v>
      </c>
      <c r="Q60" s="11">
        <v>6027207036</v>
      </c>
    </row>
    <row r="61" spans="1:17" s="18" customFormat="1" ht="18.75" x14ac:dyDescent="0.25">
      <c r="A61" s="18" t="s">
        <v>179</v>
      </c>
      <c r="C61" s="11">
        <v>0</v>
      </c>
      <c r="E61" s="11">
        <v>0</v>
      </c>
      <c r="G61" s="11">
        <v>0</v>
      </c>
      <c r="I61" s="11">
        <v>0</v>
      </c>
      <c r="K61" s="11">
        <v>10000000</v>
      </c>
      <c r="M61" s="11">
        <v>18972046625</v>
      </c>
      <c r="O61" s="11">
        <v>20914812000</v>
      </c>
      <c r="Q61" s="11">
        <v>-1942765375</v>
      </c>
    </row>
    <row r="62" spans="1:17" s="18" customFormat="1" ht="18.75" x14ac:dyDescent="0.25">
      <c r="A62" s="18" t="s">
        <v>214</v>
      </c>
      <c r="C62" s="11">
        <v>0</v>
      </c>
      <c r="E62" s="11">
        <v>0</v>
      </c>
      <c r="G62" s="11">
        <v>0</v>
      </c>
      <c r="I62" s="11">
        <v>0</v>
      </c>
      <c r="K62" s="11">
        <v>2000000</v>
      </c>
      <c r="M62" s="11">
        <v>26640540113</v>
      </c>
      <c r="O62" s="11">
        <v>20218341544</v>
      </c>
      <c r="Q62" s="11">
        <v>6422198569</v>
      </c>
    </row>
    <row r="63" spans="1:17" s="18" customFormat="1" ht="18.75" x14ac:dyDescent="0.25">
      <c r="A63" s="18" t="s">
        <v>204</v>
      </c>
      <c r="C63" s="11">
        <v>0</v>
      </c>
      <c r="E63" s="11">
        <v>0</v>
      </c>
      <c r="G63" s="11">
        <v>0</v>
      </c>
      <c r="I63" s="11">
        <v>0</v>
      </c>
      <c r="K63" s="11">
        <v>300000</v>
      </c>
      <c r="M63" s="11">
        <v>12565585965</v>
      </c>
      <c r="O63" s="11">
        <v>12650728978</v>
      </c>
      <c r="Q63" s="11">
        <v>-85143013</v>
      </c>
    </row>
    <row r="64" spans="1:17" s="18" customFormat="1" ht="18.75" x14ac:dyDescent="0.25">
      <c r="A64" s="18" t="s">
        <v>91</v>
      </c>
      <c r="C64" s="11">
        <v>0</v>
      </c>
      <c r="E64" s="11">
        <v>0</v>
      </c>
      <c r="G64" s="11">
        <v>0</v>
      </c>
      <c r="I64" s="11">
        <v>0</v>
      </c>
      <c r="K64" s="11">
        <v>1518001</v>
      </c>
      <c r="M64" s="11">
        <v>44496813077</v>
      </c>
      <c r="O64" s="11">
        <v>45570841661</v>
      </c>
      <c r="Q64" s="11">
        <v>-1074028584</v>
      </c>
    </row>
    <row r="65" spans="1:17" s="18" customFormat="1" ht="18.75" x14ac:dyDescent="0.25">
      <c r="A65" s="18" t="s">
        <v>156</v>
      </c>
      <c r="C65" s="11">
        <v>0</v>
      </c>
      <c r="E65" s="11">
        <v>0</v>
      </c>
      <c r="G65" s="11">
        <v>0</v>
      </c>
      <c r="I65" s="11">
        <v>0</v>
      </c>
      <c r="K65" s="11">
        <v>8375500</v>
      </c>
      <c r="M65" s="11">
        <v>52568158948</v>
      </c>
      <c r="O65" s="11">
        <v>35626470764</v>
      </c>
      <c r="Q65" s="11">
        <v>16941688184</v>
      </c>
    </row>
    <row r="66" spans="1:17" s="18" customFormat="1" ht="18.75" x14ac:dyDescent="0.25">
      <c r="A66" s="18" t="s">
        <v>122</v>
      </c>
      <c r="C66" s="11">
        <v>0</v>
      </c>
      <c r="E66" s="11">
        <v>0</v>
      </c>
      <c r="G66" s="11">
        <v>0</v>
      </c>
      <c r="I66" s="11">
        <v>0</v>
      </c>
      <c r="K66" s="11">
        <v>25024401</v>
      </c>
      <c r="M66" s="11">
        <v>33581932851</v>
      </c>
      <c r="O66" s="11">
        <v>42736118988</v>
      </c>
      <c r="Q66" s="11">
        <v>-9154186137</v>
      </c>
    </row>
    <row r="67" spans="1:17" s="18" customFormat="1" ht="18.75" x14ac:dyDescent="0.25">
      <c r="A67" s="18" t="s">
        <v>209</v>
      </c>
      <c r="C67" s="11">
        <v>0</v>
      </c>
      <c r="E67" s="11">
        <v>0</v>
      </c>
      <c r="G67" s="11">
        <v>0</v>
      </c>
      <c r="I67" s="11">
        <v>0</v>
      </c>
      <c r="K67" s="11">
        <v>740000</v>
      </c>
      <c r="M67" s="11">
        <v>46081784464</v>
      </c>
      <c r="O67" s="11">
        <v>29916698618</v>
      </c>
      <c r="Q67" s="11">
        <v>16165085846</v>
      </c>
    </row>
    <row r="68" spans="1:17" s="18" customFormat="1" ht="18.75" x14ac:dyDescent="0.25">
      <c r="A68" s="18" t="s">
        <v>205</v>
      </c>
      <c r="C68" s="11">
        <v>0</v>
      </c>
      <c r="E68" s="11">
        <v>0</v>
      </c>
      <c r="G68" s="11">
        <v>0</v>
      </c>
      <c r="I68" s="11">
        <v>0</v>
      </c>
      <c r="K68" s="11">
        <v>107794</v>
      </c>
      <c r="M68" s="11">
        <v>1255385505</v>
      </c>
      <c r="O68" s="11">
        <v>1258336011</v>
      </c>
      <c r="Q68" s="11">
        <v>-2950506</v>
      </c>
    </row>
    <row r="69" spans="1:17" s="18" customFormat="1" ht="18.75" x14ac:dyDescent="0.25">
      <c r="A69" s="18" t="s">
        <v>202</v>
      </c>
      <c r="C69" s="11">
        <v>0</v>
      </c>
      <c r="E69" s="11">
        <v>0</v>
      </c>
      <c r="G69" s="11">
        <v>0</v>
      </c>
      <c r="I69" s="11">
        <v>0</v>
      </c>
      <c r="K69" s="11">
        <v>20000</v>
      </c>
      <c r="M69" s="11">
        <v>138172950</v>
      </c>
      <c r="O69" s="11">
        <v>126425254</v>
      </c>
      <c r="Q69" s="11">
        <v>11747696</v>
      </c>
    </row>
    <row r="70" spans="1:17" s="18" customFormat="1" ht="18.75" x14ac:dyDescent="0.25">
      <c r="A70" s="18" t="s">
        <v>196</v>
      </c>
      <c r="C70" s="11">
        <v>0</v>
      </c>
      <c r="E70" s="11">
        <v>0</v>
      </c>
      <c r="G70" s="11">
        <v>0</v>
      </c>
      <c r="I70" s="11">
        <v>0</v>
      </c>
      <c r="K70" s="11">
        <v>10331597</v>
      </c>
      <c r="M70" s="11">
        <v>32244727275</v>
      </c>
      <c r="O70" s="11">
        <v>33003773251</v>
      </c>
      <c r="Q70" s="11">
        <v>-759045976</v>
      </c>
    </row>
    <row r="71" spans="1:17" s="18" customFormat="1" ht="18.75" x14ac:dyDescent="0.25">
      <c r="A71" s="18" t="s">
        <v>132</v>
      </c>
      <c r="C71" s="11">
        <v>0</v>
      </c>
      <c r="E71" s="11">
        <v>0</v>
      </c>
      <c r="G71" s="11">
        <v>0</v>
      </c>
      <c r="I71" s="11">
        <v>0</v>
      </c>
      <c r="K71" s="11">
        <v>4100000</v>
      </c>
      <c r="M71" s="11">
        <v>24978462678</v>
      </c>
      <c r="O71" s="11">
        <v>26939748935</v>
      </c>
      <c r="Q71" s="11">
        <v>-1961286257</v>
      </c>
    </row>
    <row r="72" spans="1:17" s="18" customFormat="1" ht="18.75" x14ac:dyDescent="0.25">
      <c r="A72" s="18" t="s">
        <v>120</v>
      </c>
      <c r="C72" s="11">
        <v>0</v>
      </c>
      <c r="E72" s="11">
        <v>0</v>
      </c>
      <c r="G72" s="11">
        <v>0</v>
      </c>
      <c r="I72" s="11">
        <v>0</v>
      </c>
      <c r="K72" s="11">
        <v>6458653</v>
      </c>
      <c r="M72" s="11">
        <v>40476103472</v>
      </c>
      <c r="O72" s="11">
        <v>49050511471</v>
      </c>
      <c r="Q72" s="11">
        <v>-8574407999</v>
      </c>
    </row>
    <row r="73" spans="1:17" s="18" customFormat="1" ht="18.75" x14ac:dyDescent="0.25">
      <c r="A73" s="18" t="s">
        <v>165</v>
      </c>
      <c r="C73" s="11">
        <v>0</v>
      </c>
      <c r="E73" s="11">
        <v>0</v>
      </c>
      <c r="G73" s="11">
        <v>0</v>
      </c>
      <c r="I73" s="11">
        <v>0</v>
      </c>
      <c r="K73" s="11">
        <v>8033</v>
      </c>
      <c r="M73" s="11">
        <v>7425181544</v>
      </c>
      <c r="O73" s="11">
        <v>6842072349</v>
      </c>
      <c r="Q73" s="11">
        <v>583109195</v>
      </c>
    </row>
    <row r="74" spans="1:17" s="18" customFormat="1" ht="18.75" x14ac:dyDescent="0.25">
      <c r="A74" s="18" t="s">
        <v>175</v>
      </c>
      <c r="C74" s="11">
        <v>0</v>
      </c>
      <c r="E74" s="11">
        <v>0</v>
      </c>
      <c r="G74" s="11">
        <v>0</v>
      </c>
      <c r="I74" s="11">
        <v>0</v>
      </c>
      <c r="K74" s="11">
        <v>10000</v>
      </c>
      <c r="M74" s="11">
        <v>10000000000</v>
      </c>
      <c r="O74" s="11">
        <v>9398296250</v>
      </c>
      <c r="Q74" s="11">
        <v>601703750</v>
      </c>
    </row>
    <row r="75" spans="1:17" ht="19.5" thickBot="1" x14ac:dyDescent="0.5">
      <c r="A75" s="3" t="s">
        <v>12</v>
      </c>
      <c r="C75" s="14">
        <f>SUM(C4:C74)</f>
        <v>41716275</v>
      </c>
      <c r="E75" s="14">
        <f>SUM(E4:E74)</f>
        <v>548739085102</v>
      </c>
      <c r="G75" s="14">
        <f>SUM(G4:G74)</f>
        <v>443090312085</v>
      </c>
      <c r="I75" s="14">
        <f>SUM(I4:I74)</f>
        <v>105648773017</v>
      </c>
      <c r="K75" s="14">
        <f>SUM(K4:K74)</f>
        <v>306464315</v>
      </c>
      <c r="M75" s="14">
        <f>SUM(M4:M74)</f>
        <v>2484367378907</v>
      </c>
      <c r="O75" s="3">
        <f>SUM(O4:O74)</f>
        <v>2183854820684</v>
      </c>
      <c r="Q75" s="14">
        <f>SUM(Q4:Q74)</f>
        <v>300512558223</v>
      </c>
    </row>
    <row r="76" spans="1:17" ht="18.75" thickTop="1" x14ac:dyDescent="0.45">
      <c r="O76" s="25"/>
      <c r="Q76" s="25"/>
    </row>
    <row r="77" spans="1:17" ht="18.75" x14ac:dyDescent="0.45">
      <c r="A77" s="53" t="s">
        <v>62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54"/>
    </row>
    <row r="85" spans="17:17" x14ac:dyDescent="0.45">
      <c r="Q85" s="32"/>
    </row>
  </sheetData>
  <mergeCells count="4">
    <mergeCell ref="A77:Q77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7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1402/03/31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32"/>
  <sheetViews>
    <sheetView rightToLeft="1" view="pageLayout" topLeftCell="A109" zoomScale="85" zoomScaleNormal="100" zoomScalePageLayoutView="85" workbookViewId="0">
      <selection activeCell="A117" sqref="A117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5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x14ac:dyDescent="0.25">
      <c r="C2" s="36" t="s">
        <v>51</v>
      </c>
      <c r="D2" s="56"/>
      <c r="E2" s="56"/>
      <c r="F2" s="56"/>
      <c r="G2" s="56"/>
      <c r="H2" s="56"/>
      <c r="I2" s="56"/>
      <c r="J2" s="56"/>
      <c r="K2" s="56"/>
      <c r="M2" s="36" t="s">
        <v>246</v>
      </c>
      <c r="N2" s="56"/>
      <c r="O2" s="56"/>
      <c r="P2" s="56"/>
      <c r="Q2" s="56"/>
      <c r="R2" s="56"/>
      <c r="S2" s="56"/>
      <c r="T2" s="56"/>
      <c r="U2" s="56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197</v>
      </c>
      <c r="C4" s="11">
        <v>0</v>
      </c>
      <c r="E4" s="11">
        <v>0</v>
      </c>
      <c r="G4" s="11">
        <v>81794686</v>
      </c>
      <c r="I4" s="11">
        <v>81794686</v>
      </c>
      <c r="K4" s="6">
        <v>-2.0000000000000001E-4</v>
      </c>
      <c r="M4" s="11">
        <v>0</v>
      </c>
      <c r="O4" s="11">
        <v>0</v>
      </c>
      <c r="Q4" s="11">
        <v>442062000</v>
      </c>
      <c r="S4" s="11">
        <v>442062000</v>
      </c>
      <c r="U4" s="6">
        <v>2.9999999999999997E-4</v>
      </c>
    </row>
    <row r="5" spans="1:21" s="18" customFormat="1" ht="18.75" x14ac:dyDescent="0.25">
      <c r="A5" s="18" t="s">
        <v>87</v>
      </c>
      <c r="C5" s="11">
        <v>0</v>
      </c>
      <c r="E5" s="11">
        <v>-41146913051</v>
      </c>
      <c r="G5" s="11">
        <v>13603142386</v>
      </c>
      <c r="I5" s="11">
        <v>-27543770665</v>
      </c>
      <c r="K5" s="6">
        <v>6.2100000000000002E-2</v>
      </c>
      <c r="M5" s="11">
        <v>0</v>
      </c>
      <c r="O5" s="11">
        <v>34253524012</v>
      </c>
      <c r="Q5" s="11">
        <v>14451067270</v>
      </c>
      <c r="S5" s="11">
        <v>48704591282</v>
      </c>
      <c r="U5" s="6">
        <v>3.1600000000000003E-2</v>
      </c>
    </row>
    <row r="6" spans="1:21" s="18" customFormat="1" ht="18.75" x14ac:dyDescent="0.25">
      <c r="A6" s="18" t="s">
        <v>86</v>
      </c>
      <c r="C6" s="11">
        <v>0</v>
      </c>
      <c r="E6" s="11">
        <v>0</v>
      </c>
      <c r="G6" s="11">
        <v>3130259</v>
      </c>
      <c r="I6" s="11">
        <v>3130259</v>
      </c>
      <c r="K6" s="6">
        <v>0</v>
      </c>
      <c r="M6" s="11">
        <v>0</v>
      </c>
      <c r="O6" s="11">
        <v>0</v>
      </c>
      <c r="Q6" s="11">
        <v>-4274259481</v>
      </c>
      <c r="S6" s="11">
        <v>-4274259481</v>
      </c>
      <c r="U6" s="6">
        <v>-2.8E-3</v>
      </c>
    </row>
    <row r="7" spans="1:21" s="18" customFormat="1" ht="18.75" x14ac:dyDescent="0.25">
      <c r="A7" s="18" t="s">
        <v>121</v>
      </c>
      <c r="C7" s="11">
        <v>0</v>
      </c>
      <c r="E7" s="11">
        <v>-37209776605</v>
      </c>
      <c r="G7" s="11">
        <v>7882536518</v>
      </c>
      <c r="I7" s="11">
        <v>-29327240087</v>
      </c>
      <c r="K7" s="6">
        <v>6.6199999999999995E-2</v>
      </c>
      <c r="M7" s="11">
        <v>28200000000</v>
      </c>
      <c r="O7" s="11">
        <v>26846805342</v>
      </c>
      <c r="Q7" s="11">
        <v>7205362865</v>
      </c>
      <c r="S7" s="11">
        <v>62252168207</v>
      </c>
      <c r="U7" s="6">
        <v>4.0300000000000002E-2</v>
      </c>
    </row>
    <row r="8" spans="1:21" s="18" customFormat="1" ht="18.75" x14ac:dyDescent="0.25">
      <c r="A8" s="18" t="s">
        <v>133</v>
      </c>
      <c r="C8" s="11">
        <v>1550064935</v>
      </c>
      <c r="E8" s="11">
        <v>-4577736345</v>
      </c>
      <c r="G8" s="11">
        <v>-5814</v>
      </c>
      <c r="I8" s="11">
        <v>-3027677224</v>
      </c>
      <c r="K8" s="6">
        <v>6.7999999999999996E-3</v>
      </c>
      <c r="M8" s="11">
        <v>1550064935</v>
      </c>
      <c r="O8" s="11">
        <v>23760175089</v>
      </c>
      <c r="Q8" s="11">
        <v>-5814</v>
      </c>
      <c r="S8" s="11">
        <v>25310234210</v>
      </c>
      <c r="U8" s="6">
        <v>1.6400000000000001E-2</v>
      </c>
    </row>
    <row r="9" spans="1:21" s="18" customFormat="1" ht="18.75" x14ac:dyDescent="0.25">
      <c r="A9" s="18" t="s">
        <v>194</v>
      </c>
      <c r="C9" s="11">
        <v>0</v>
      </c>
      <c r="E9" s="11">
        <v>-25565907356</v>
      </c>
      <c r="G9" s="11">
        <v>12428436407</v>
      </c>
      <c r="I9" s="11">
        <v>-13137470949</v>
      </c>
      <c r="K9" s="6">
        <v>2.9600000000000001E-2</v>
      </c>
      <c r="M9" s="11">
        <v>0</v>
      </c>
      <c r="O9" s="11">
        <v>12672234847</v>
      </c>
      <c r="Q9" s="11">
        <v>12566515930</v>
      </c>
      <c r="S9" s="11">
        <v>25238750777</v>
      </c>
      <c r="U9" s="6">
        <v>1.6400000000000001E-2</v>
      </c>
    </row>
    <row r="10" spans="1:21" s="18" customFormat="1" ht="18.75" x14ac:dyDescent="0.25">
      <c r="A10" s="18" t="s">
        <v>200</v>
      </c>
      <c r="C10" s="11">
        <v>0</v>
      </c>
      <c r="E10" s="11">
        <v>0</v>
      </c>
      <c r="G10" s="11">
        <v>8463083157</v>
      </c>
      <c r="I10" s="11">
        <v>8463083157</v>
      </c>
      <c r="K10" s="6">
        <v>-1.9099999999999999E-2</v>
      </c>
      <c r="M10" s="11">
        <v>0</v>
      </c>
      <c r="O10" s="11">
        <v>0</v>
      </c>
      <c r="Q10" s="11">
        <v>11947399100</v>
      </c>
      <c r="S10" s="11">
        <v>11947399100</v>
      </c>
      <c r="U10" s="6">
        <v>7.7000000000000002E-3</v>
      </c>
    </row>
    <row r="11" spans="1:21" s="18" customFormat="1" ht="18.75" x14ac:dyDescent="0.25">
      <c r="A11" s="18" t="s">
        <v>212</v>
      </c>
      <c r="C11" s="11">
        <v>10920590100</v>
      </c>
      <c r="E11" s="11">
        <v>-25115321656</v>
      </c>
      <c r="G11" s="11">
        <v>-2216007931</v>
      </c>
      <c r="I11" s="11">
        <v>-16410739487</v>
      </c>
      <c r="K11" s="6">
        <v>3.6999999999999998E-2</v>
      </c>
      <c r="M11" s="11">
        <v>10920590100</v>
      </c>
      <c r="O11" s="11">
        <v>-1038282382</v>
      </c>
      <c r="Q11" s="11">
        <v>-2216007931</v>
      </c>
      <c r="S11" s="11">
        <v>7666299787</v>
      </c>
      <c r="U11" s="6">
        <v>5.0000000000000001E-3</v>
      </c>
    </row>
    <row r="12" spans="1:21" s="18" customFormat="1" ht="18.75" x14ac:dyDescent="0.25">
      <c r="A12" s="18" t="s">
        <v>137</v>
      </c>
      <c r="C12" s="11">
        <v>18921734000</v>
      </c>
      <c r="E12" s="11">
        <v>-55886547873</v>
      </c>
      <c r="G12" s="11">
        <v>1878994890</v>
      </c>
      <c r="I12" s="11">
        <v>-35085818983</v>
      </c>
      <c r="K12" s="6">
        <v>7.9200000000000007E-2</v>
      </c>
      <c r="M12" s="11">
        <v>18921734000</v>
      </c>
      <c r="O12" s="11">
        <v>1887911976</v>
      </c>
      <c r="Q12" s="11">
        <v>1878994890</v>
      </c>
      <c r="S12" s="11">
        <v>22688640866</v>
      </c>
      <c r="U12" s="6">
        <v>1.47E-2</v>
      </c>
    </row>
    <row r="13" spans="1:21" s="18" customFormat="1" ht="18.75" x14ac:dyDescent="0.25">
      <c r="A13" s="18" t="s">
        <v>89</v>
      </c>
      <c r="C13" s="11">
        <v>6243967151</v>
      </c>
      <c r="E13" s="11">
        <v>-21222967369</v>
      </c>
      <c r="G13" s="11">
        <v>7058305093</v>
      </c>
      <c r="I13" s="11">
        <v>-7920695125</v>
      </c>
      <c r="K13" s="6">
        <v>1.7899999999999999E-2</v>
      </c>
      <c r="M13" s="11">
        <v>6243967151</v>
      </c>
      <c r="O13" s="11">
        <v>7107457630</v>
      </c>
      <c r="Q13" s="11">
        <v>28986234055</v>
      </c>
      <c r="S13" s="11">
        <v>42337658836</v>
      </c>
      <c r="U13" s="6">
        <v>2.7400000000000001E-2</v>
      </c>
    </row>
    <row r="14" spans="1:21" s="18" customFormat="1" ht="18.75" x14ac:dyDescent="0.25">
      <c r="A14" s="18" t="s">
        <v>186</v>
      </c>
      <c r="C14" s="11">
        <v>0</v>
      </c>
      <c r="E14" s="11">
        <v>11036241309</v>
      </c>
      <c r="G14" s="11">
        <v>2799342401</v>
      </c>
      <c r="I14" s="11">
        <v>13835583710</v>
      </c>
      <c r="K14" s="6">
        <v>-3.1199999999999999E-2</v>
      </c>
      <c r="M14" s="11">
        <v>0</v>
      </c>
      <c r="O14" s="11">
        <v>35783314869</v>
      </c>
      <c r="Q14" s="11">
        <v>2799342401</v>
      </c>
      <c r="S14" s="11">
        <v>38582657270</v>
      </c>
      <c r="U14" s="6">
        <v>2.5000000000000001E-2</v>
      </c>
    </row>
    <row r="15" spans="1:21" s="18" customFormat="1" ht="18.75" x14ac:dyDescent="0.25">
      <c r="A15" s="18" t="s">
        <v>76</v>
      </c>
      <c r="C15" s="11">
        <v>0</v>
      </c>
      <c r="E15" s="11">
        <v>12849677505</v>
      </c>
      <c r="G15" s="11">
        <v>8611409366</v>
      </c>
      <c r="I15" s="11">
        <v>21461086871</v>
      </c>
      <c r="K15" s="6">
        <v>-4.8399999999999999E-2</v>
      </c>
      <c r="M15" s="11">
        <v>0</v>
      </c>
      <c r="O15" s="11">
        <v>110434622410</v>
      </c>
      <c r="Q15" s="11">
        <v>8611406727</v>
      </c>
      <c r="S15" s="11">
        <v>119046029137</v>
      </c>
      <c r="U15" s="6">
        <v>7.7200000000000005E-2</v>
      </c>
    </row>
    <row r="16" spans="1:21" s="18" customFormat="1" ht="18.75" x14ac:dyDescent="0.25">
      <c r="A16" s="18" t="s">
        <v>218</v>
      </c>
      <c r="C16" s="11">
        <v>943606962</v>
      </c>
      <c r="E16" s="11">
        <v>-3500077464</v>
      </c>
      <c r="G16" s="11">
        <v>2035133248</v>
      </c>
      <c r="I16" s="11">
        <v>-521337254</v>
      </c>
      <c r="K16" s="6">
        <v>1.1999999999999999E-3</v>
      </c>
      <c r="M16" s="11">
        <v>943606962</v>
      </c>
      <c r="O16" s="11">
        <v>871651061</v>
      </c>
      <c r="Q16" s="11">
        <v>2029825632</v>
      </c>
      <c r="S16" s="11">
        <v>3845083655</v>
      </c>
      <c r="U16" s="6">
        <v>2.5000000000000001E-3</v>
      </c>
    </row>
    <row r="17" spans="1:21" s="18" customFormat="1" ht="18.75" x14ac:dyDescent="0.25">
      <c r="A17" s="18" t="s">
        <v>223</v>
      </c>
      <c r="C17" s="11">
        <v>853005936</v>
      </c>
      <c r="E17" s="11">
        <v>0</v>
      </c>
      <c r="G17" s="11">
        <v>4035738896</v>
      </c>
      <c r="I17" s="11">
        <v>4888744832</v>
      </c>
      <c r="K17" s="6">
        <v>-1.0999999999999999E-2</v>
      </c>
      <c r="M17" s="11">
        <v>853005936</v>
      </c>
      <c r="O17" s="11">
        <v>0</v>
      </c>
      <c r="Q17" s="11">
        <v>6903040937</v>
      </c>
      <c r="S17" s="11">
        <v>7756046873</v>
      </c>
      <c r="U17" s="6">
        <v>5.0000000000000001E-3</v>
      </c>
    </row>
    <row r="18" spans="1:21" s="18" customFormat="1" ht="18.75" x14ac:dyDescent="0.25">
      <c r="A18" s="18" t="s">
        <v>203</v>
      </c>
      <c r="C18" s="11">
        <v>0</v>
      </c>
      <c r="E18" s="11">
        <v>-4249921730</v>
      </c>
      <c r="G18" s="11">
        <v>1537378340</v>
      </c>
      <c r="I18" s="11">
        <v>-2712543390</v>
      </c>
      <c r="K18" s="6">
        <v>6.1000000000000004E-3</v>
      </c>
      <c r="M18" s="11">
        <v>0</v>
      </c>
      <c r="O18" s="11">
        <v>8444006384</v>
      </c>
      <c r="Q18" s="11">
        <v>2116111443</v>
      </c>
      <c r="S18" s="11">
        <v>10560117827</v>
      </c>
      <c r="U18" s="6">
        <v>6.7999999999999996E-3</v>
      </c>
    </row>
    <row r="19" spans="1:21" s="18" customFormat="1" ht="18.75" x14ac:dyDescent="0.25">
      <c r="A19" s="18" t="s">
        <v>217</v>
      </c>
      <c r="C19" s="11">
        <v>0</v>
      </c>
      <c r="E19" s="11">
        <v>0</v>
      </c>
      <c r="G19" s="11">
        <v>21786620097</v>
      </c>
      <c r="I19" s="11">
        <v>21786620097</v>
      </c>
      <c r="K19" s="6">
        <v>-4.9200000000000001E-2</v>
      </c>
      <c r="M19" s="11">
        <v>0</v>
      </c>
      <c r="O19" s="11">
        <v>0</v>
      </c>
      <c r="Q19" s="11">
        <v>21786620097</v>
      </c>
      <c r="S19" s="11">
        <v>21786620097</v>
      </c>
      <c r="U19" s="6">
        <v>1.41E-2</v>
      </c>
    </row>
    <row r="20" spans="1:21" s="18" customFormat="1" ht="18.75" x14ac:dyDescent="0.25">
      <c r="A20" s="18" t="s">
        <v>135</v>
      </c>
      <c r="C20" s="11">
        <v>0</v>
      </c>
      <c r="E20" s="11">
        <v>0</v>
      </c>
      <c r="G20" s="11">
        <v>12752916349</v>
      </c>
      <c r="I20" s="11">
        <v>12752916349</v>
      </c>
      <c r="K20" s="6">
        <v>-2.8799999999999999E-2</v>
      </c>
      <c r="M20" s="11">
        <v>0</v>
      </c>
      <c r="O20" s="11">
        <v>0</v>
      </c>
      <c r="Q20" s="11">
        <v>12752916349</v>
      </c>
      <c r="S20" s="11">
        <v>12752916349</v>
      </c>
      <c r="U20" s="6">
        <v>8.3000000000000001E-3</v>
      </c>
    </row>
    <row r="21" spans="1:21" s="18" customFormat="1" ht="18.75" x14ac:dyDescent="0.25">
      <c r="A21" s="18" t="s">
        <v>193</v>
      </c>
      <c r="C21" s="11">
        <v>0</v>
      </c>
      <c r="E21" s="11">
        <v>-3358970571</v>
      </c>
      <c r="G21" s="11">
        <v>2906824669</v>
      </c>
      <c r="I21" s="11">
        <v>-452145902</v>
      </c>
      <c r="K21" s="6">
        <v>1E-3</v>
      </c>
      <c r="M21" s="11">
        <v>0</v>
      </c>
      <c r="O21" s="11">
        <v>2094092093</v>
      </c>
      <c r="Q21" s="11">
        <v>3054103354</v>
      </c>
      <c r="S21" s="11">
        <v>5148195447</v>
      </c>
      <c r="U21" s="6">
        <v>3.3E-3</v>
      </c>
    </row>
    <row r="22" spans="1:21" s="18" customFormat="1" ht="18.75" x14ac:dyDescent="0.25">
      <c r="A22" s="18" t="s">
        <v>226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3357259679</v>
      </c>
      <c r="S22" s="11">
        <v>3357259679</v>
      </c>
      <c r="U22" s="6">
        <v>2.2000000000000001E-3</v>
      </c>
    </row>
    <row r="23" spans="1:21" s="18" customFormat="1" ht="18.75" x14ac:dyDescent="0.25">
      <c r="A23" s="18" t="s">
        <v>123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56320577029</v>
      </c>
      <c r="S23" s="11">
        <v>56320577029</v>
      </c>
      <c r="U23" s="6">
        <v>3.6499999999999998E-2</v>
      </c>
    </row>
    <row r="24" spans="1:21" s="18" customFormat="1" ht="18.75" x14ac:dyDescent="0.25">
      <c r="A24" s="18" t="s">
        <v>210</v>
      </c>
      <c r="C24" s="11">
        <v>0</v>
      </c>
      <c r="E24" s="11">
        <v>0</v>
      </c>
      <c r="G24" s="11">
        <v>0</v>
      </c>
      <c r="I24" s="11">
        <v>0</v>
      </c>
      <c r="K24" s="6">
        <v>0</v>
      </c>
      <c r="M24" s="11">
        <v>0</v>
      </c>
      <c r="O24" s="11">
        <v>0</v>
      </c>
      <c r="Q24" s="11">
        <v>4381221013</v>
      </c>
      <c r="S24" s="11">
        <v>4381221013</v>
      </c>
      <c r="U24" s="6">
        <v>2.8E-3</v>
      </c>
    </row>
    <row r="25" spans="1:21" s="18" customFormat="1" ht="18.75" x14ac:dyDescent="0.25">
      <c r="A25" s="18" t="s">
        <v>206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2109565555</v>
      </c>
      <c r="S25" s="11">
        <v>2109565555</v>
      </c>
      <c r="U25" s="6">
        <v>1.4E-3</v>
      </c>
    </row>
    <row r="26" spans="1:21" s="18" customFormat="1" ht="18.75" x14ac:dyDescent="0.25">
      <c r="A26" s="18" t="s">
        <v>88</v>
      </c>
      <c r="C26" s="11">
        <v>13290237467</v>
      </c>
      <c r="E26" s="11">
        <v>-37376280000</v>
      </c>
      <c r="G26" s="11">
        <v>0</v>
      </c>
      <c r="I26" s="11">
        <v>-24086042533</v>
      </c>
      <c r="K26" s="6">
        <v>5.4300000000000001E-2</v>
      </c>
      <c r="M26" s="11">
        <v>13290237467</v>
      </c>
      <c r="O26" s="11">
        <v>55666799935</v>
      </c>
      <c r="Q26" s="11">
        <v>58674493982</v>
      </c>
      <c r="S26" s="11">
        <v>127631531384</v>
      </c>
      <c r="U26" s="6">
        <v>8.2699999999999996E-2</v>
      </c>
    </row>
    <row r="27" spans="1:21" s="18" customFormat="1" ht="18.75" x14ac:dyDescent="0.25">
      <c r="A27" s="18" t="s">
        <v>139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2277738462</v>
      </c>
      <c r="S27" s="11">
        <v>2277738462</v>
      </c>
      <c r="U27" s="6">
        <v>1.5E-3</v>
      </c>
    </row>
    <row r="28" spans="1:21" s="18" customFormat="1" ht="18.75" x14ac:dyDescent="0.25">
      <c r="A28" s="18" t="s">
        <v>140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-2828940663</v>
      </c>
      <c r="S28" s="11">
        <v>-2828940663</v>
      </c>
      <c r="U28" s="6">
        <v>-1.8E-3</v>
      </c>
    </row>
    <row r="29" spans="1:21" s="18" customFormat="1" ht="18.75" x14ac:dyDescent="0.25">
      <c r="A29" s="18" t="s">
        <v>83</v>
      </c>
      <c r="C29" s="11">
        <v>0</v>
      </c>
      <c r="E29" s="11">
        <v>-13234781700</v>
      </c>
      <c r="G29" s="11">
        <v>0</v>
      </c>
      <c r="I29" s="11">
        <v>-13234781700</v>
      </c>
      <c r="K29" s="6">
        <v>2.9899999999999999E-2</v>
      </c>
      <c r="M29" s="11">
        <v>0</v>
      </c>
      <c r="O29" s="11">
        <v>17326291499</v>
      </c>
      <c r="Q29" s="11">
        <v>-13317469</v>
      </c>
      <c r="S29" s="11">
        <v>17312974030</v>
      </c>
      <c r="U29" s="6">
        <v>1.12E-2</v>
      </c>
    </row>
    <row r="30" spans="1:21" s="18" customFormat="1" ht="18.75" x14ac:dyDescent="0.25">
      <c r="A30" s="18" t="s">
        <v>150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-2701553348</v>
      </c>
      <c r="S30" s="11">
        <v>-2701553348</v>
      </c>
      <c r="U30" s="6">
        <v>-1.8E-3</v>
      </c>
    </row>
    <row r="31" spans="1:21" s="18" customFormat="1" ht="18.75" x14ac:dyDescent="0.25">
      <c r="A31" s="18" t="s">
        <v>234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-113910520</v>
      </c>
      <c r="S31" s="11">
        <v>-113910520</v>
      </c>
      <c r="U31" s="6">
        <v>-1E-4</v>
      </c>
    </row>
    <row r="32" spans="1:21" s="18" customFormat="1" ht="18.75" x14ac:dyDescent="0.25">
      <c r="A32" s="18" t="s">
        <v>187</v>
      </c>
      <c r="C32" s="11">
        <v>0</v>
      </c>
      <c r="E32" s="11">
        <v>-4770694700</v>
      </c>
      <c r="G32" s="11">
        <v>0</v>
      </c>
      <c r="I32" s="11">
        <v>-4770694700</v>
      </c>
      <c r="K32" s="6">
        <v>1.0800000000000001E-2</v>
      </c>
      <c r="M32" s="11">
        <v>0</v>
      </c>
      <c r="O32" s="11">
        <v>21374320360</v>
      </c>
      <c r="Q32" s="11">
        <v>112327655</v>
      </c>
      <c r="S32" s="11">
        <v>21486648015</v>
      </c>
      <c r="U32" s="6">
        <v>1.3899999999999999E-2</v>
      </c>
    </row>
    <row r="33" spans="1:21" s="18" customFormat="1" ht="18.75" x14ac:dyDescent="0.25">
      <c r="A33" s="18" t="s">
        <v>124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-12394647149</v>
      </c>
      <c r="S33" s="11">
        <v>-12394647149</v>
      </c>
      <c r="U33" s="6">
        <v>-8.0000000000000002E-3</v>
      </c>
    </row>
    <row r="34" spans="1:21" s="18" customFormat="1" ht="18.75" x14ac:dyDescent="0.25">
      <c r="A34" s="18" t="s">
        <v>138</v>
      </c>
      <c r="C34" s="11">
        <v>0</v>
      </c>
      <c r="E34" s="11">
        <v>-5029893000</v>
      </c>
      <c r="G34" s="11">
        <v>0</v>
      </c>
      <c r="I34" s="11">
        <v>-5029893000</v>
      </c>
      <c r="K34" s="6">
        <v>1.1299999999999999E-2</v>
      </c>
      <c r="M34" s="11">
        <v>0</v>
      </c>
      <c r="O34" s="11">
        <v>-7918395149</v>
      </c>
      <c r="Q34" s="11">
        <v>-1078735290</v>
      </c>
      <c r="S34" s="11">
        <v>-8997130439</v>
      </c>
      <c r="U34" s="6">
        <v>-5.7999999999999996E-3</v>
      </c>
    </row>
    <row r="35" spans="1:21" s="18" customFormat="1" ht="18.75" x14ac:dyDescent="0.25">
      <c r="A35" s="18" t="s">
        <v>188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-629338122</v>
      </c>
      <c r="S35" s="11">
        <v>-629338122</v>
      </c>
      <c r="U35" s="6">
        <v>-4.0000000000000002E-4</v>
      </c>
    </row>
    <row r="36" spans="1:21" s="18" customFormat="1" ht="18.75" x14ac:dyDescent="0.25">
      <c r="A36" s="18" t="s">
        <v>173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-3792996193</v>
      </c>
      <c r="S36" s="11">
        <v>-3792996193</v>
      </c>
      <c r="U36" s="6">
        <v>-2.5000000000000001E-3</v>
      </c>
    </row>
    <row r="37" spans="1:21" s="18" customFormat="1" ht="18.75" x14ac:dyDescent="0.25">
      <c r="A37" s="18" t="s">
        <v>177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0</v>
      </c>
      <c r="O37" s="11">
        <v>0</v>
      </c>
      <c r="Q37" s="11">
        <v>-856953269</v>
      </c>
      <c r="S37" s="11">
        <v>-856953269</v>
      </c>
      <c r="U37" s="6">
        <v>-5.9999999999999995E-4</v>
      </c>
    </row>
    <row r="38" spans="1:21" s="18" customFormat="1" ht="18.75" x14ac:dyDescent="0.25">
      <c r="A38" s="18" t="s">
        <v>163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-4520811715</v>
      </c>
      <c r="S38" s="11">
        <v>-4520811715</v>
      </c>
      <c r="U38" s="6">
        <v>-2.8999999999999998E-3</v>
      </c>
    </row>
    <row r="39" spans="1:21" s="18" customFormat="1" ht="18.75" x14ac:dyDescent="0.25">
      <c r="A39" s="18" t="s">
        <v>118</v>
      </c>
      <c r="C39" s="11">
        <v>0</v>
      </c>
      <c r="E39" s="11">
        <v>-3602176082</v>
      </c>
      <c r="G39" s="11">
        <v>0</v>
      </c>
      <c r="I39" s="11">
        <v>-3602176082</v>
      </c>
      <c r="K39" s="6">
        <v>8.0999999999999996E-3</v>
      </c>
      <c r="M39" s="11">
        <v>0</v>
      </c>
      <c r="O39" s="11">
        <v>3788002629</v>
      </c>
      <c r="Q39" s="11">
        <v>286783443</v>
      </c>
      <c r="S39" s="11">
        <v>4074786072</v>
      </c>
      <c r="U39" s="6">
        <v>2.5999999999999999E-3</v>
      </c>
    </row>
    <row r="40" spans="1:21" s="18" customFormat="1" ht="18.75" x14ac:dyDescent="0.25">
      <c r="A40" s="18" t="s">
        <v>178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-728561259</v>
      </c>
      <c r="S40" s="11">
        <v>-728561259</v>
      </c>
      <c r="U40" s="6">
        <v>-5.0000000000000001E-4</v>
      </c>
    </row>
    <row r="41" spans="1:21" s="18" customFormat="1" ht="18.75" x14ac:dyDescent="0.25">
      <c r="A41" s="18" t="s">
        <v>171</v>
      </c>
      <c r="C41" s="11">
        <v>0</v>
      </c>
      <c r="E41" s="11">
        <v>-9159657358</v>
      </c>
      <c r="G41" s="11">
        <v>0</v>
      </c>
      <c r="I41" s="11">
        <v>-9159657358</v>
      </c>
      <c r="K41" s="6">
        <v>2.07E-2</v>
      </c>
      <c r="M41" s="11">
        <v>1832625398</v>
      </c>
      <c r="O41" s="11">
        <v>8580111082</v>
      </c>
      <c r="Q41" s="11">
        <v>-396685528</v>
      </c>
      <c r="S41" s="11">
        <v>10016050952</v>
      </c>
      <c r="U41" s="6">
        <v>6.4999999999999997E-3</v>
      </c>
    </row>
    <row r="42" spans="1:21" s="18" customFormat="1" ht="18.75" x14ac:dyDescent="0.25">
      <c r="A42" s="18" t="s">
        <v>211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3501884094</v>
      </c>
      <c r="S42" s="11">
        <v>3501884094</v>
      </c>
      <c r="U42" s="6">
        <v>2.3E-3</v>
      </c>
    </row>
    <row r="43" spans="1:21" s="18" customFormat="1" ht="18.75" x14ac:dyDescent="0.25">
      <c r="A43" s="18" t="s">
        <v>106</v>
      </c>
      <c r="C43" s="11">
        <v>0</v>
      </c>
      <c r="E43" s="11">
        <v>-22753804500</v>
      </c>
      <c r="G43" s="11">
        <v>0</v>
      </c>
      <c r="I43" s="11">
        <v>-22753804500</v>
      </c>
      <c r="K43" s="6">
        <v>5.1299999999999998E-2</v>
      </c>
      <c r="M43" s="11">
        <v>0</v>
      </c>
      <c r="O43" s="11">
        <v>6905557901</v>
      </c>
      <c r="Q43" s="11">
        <v>1063050076</v>
      </c>
      <c r="S43" s="11">
        <v>7968607977</v>
      </c>
      <c r="U43" s="6">
        <v>5.1999999999999998E-3</v>
      </c>
    </row>
    <row r="44" spans="1:21" s="18" customFormat="1" ht="18.75" x14ac:dyDescent="0.25">
      <c r="A44" s="18" t="s">
        <v>80</v>
      </c>
      <c r="C44" s="11">
        <v>0</v>
      </c>
      <c r="E44" s="11">
        <v>-25000848877</v>
      </c>
      <c r="G44" s="11">
        <v>0</v>
      </c>
      <c r="I44" s="11">
        <v>-25000848877</v>
      </c>
      <c r="K44" s="6">
        <v>5.6399999999999999E-2</v>
      </c>
      <c r="M44" s="11">
        <v>0</v>
      </c>
      <c r="O44" s="11">
        <v>50460428962</v>
      </c>
      <c r="Q44" s="11">
        <v>376537350</v>
      </c>
      <c r="S44" s="11">
        <v>50836966312</v>
      </c>
      <c r="U44" s="6">
        <v>3.2899999999999999E-2</v>
      </c>
    </row>
    <row r="45" spans="1:21" s="18" customFormat="1" ht="18.75" x14ac:dyDescent="0.25">
      <c r="A45" s="18" t="s">
        <v>78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-406261929</v>
      </c>
      <c r="S45" s="11">
        <v>-406261929</v>
      </c>
      <c r="U45" s="6">
        <v>-2.9999999999999997E-4</v>
      </c>
    </row>
    <row r="46" spans="1:21" s="18" customFormat="1" ht="18.75" x14ac:dyDescent="0.25">
      <c r="A46" s="18" t="s">
        <v>155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21374636418</v>
      </c>
      <c r="S46" s="11">
        <v>21374636418</v>
      </c>
      <c r="U46" s="6">
        <v>1.3899999999999999E-2</v>
      </c>
    </row>
    <row r="47" spans="1:21" s="18" customFormat="1" ht="18.75" x14ac:dyDescent="0.25">
      <c r="A47" s="18" t="s">
        <v>115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-1379409930</v>
      </c>
      <c r="S47" s="11">
        <v>-1379409930</v>
      </c>
      <c r="U47" s="6">
        <v>-8.9999999999999998E-4</v>
      </c>
    </row>
    <row r="48" spans="1:21" s="18" customFormat="1" ht="18.75" x14ac:dyDescent="0.25">
      <c r="A48" s="18" t="s">
        <v>114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-2334744807</v>
      </c>
      <c r="S48" s="11">
        <v>-2334744807</v>
      </c>
      <c r="U48" s="6">
        <v>-1.5E-3</v>
      </c>
    </row>
    <row r="49" spans="1:21" s="18" customFormat="1" ht="18.75" x14ac:dyDescent="0.25">
      <c r="A49" s="18" t="s">
        <v>183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-335783175</v>
      </c>
      <c r="S49" s="11">
        <v>-335783175</v>
      </c>
      <c r="U49" s="6">
        <v>-2.0000000000000001E-4</v>
      </c>
    </row>
    <row r="50" spans="1:21" s="18" customFormat="1" ht="18.75" x14ac:dyDescent="0.25">
      <c r="A50" s="18" t="s">
        <v>215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12223788856</v>
      </c>
      <c r="S50" s="11">
        <v>12223788856</v>
      </c>
      <c r="U50" s="6">
        <v>7.9000000000000008E-3</v>
      </c>
    </row>
    <row r="51" spans="1:21" s="18" customFormat="1" ht="18.75" x14ac:dyDescent="0.25">
      <c r="A51" s="18" t="s">
        <v>201</v>
      </c>
      <c r="C51" s="11">
        <v>0</v>
      </c>
      <c r="E51" s="11">
        <v>-4771441192</v>
      </c>
      <c r="G51" s="11">
        <v>0</v>
      </c>
      <c r="I51" s="11">
        <v>-4771441192</v>
      </c>
      <c r="K51" s="6">
        <v>1.0800000000000001E-2</v>
      </c>
      <c r="M51" s="11">
        <v>11600002900</v>
      </c>
      <c r="O51" s="11">
        <v>55425041727</v>
      </c>
      <c r="Q51" s="11">
        <v>5415051711</v>
      </c>
      <c r="S51" s="11">
        <v>72440096338</v>
      </c>
      <c r="U51" s="6">
        <v>4.6899999999999997E-2</v>
      </c>
    </row>
    <row r="52" spans="1:21" s="18" customFormat="1" ht="18.75" x14ac:dyDescent="0.25">
      <c r="A52" s="18" t="s">
        <v>143</v>
      </c>
      <c r="C52" s="11">
        <v>0</v>
      </c>
      <c r="E52" s="11">
        <v>3089780770</v>
      </c>
      <c r="G52" s="11">
        <v>0</v>
      </c>
      <c r="I52" s="11">
        <v>3089780770</v>
      </c>
      <c r="K52" s="6">
        <v>-7.0000000000000001E-3</v>
      </c>
      <c r="M52" s="11">
        <v>0</v>
      </c>
      <c r="O52" s="11">
        <v>8998739936</v>
      </c>
      <c r="Q52" s="11">
        <v>-80857411</v>
      </c>
      <c r="S52" s="11">
        <v>8917882525</v>
      </c>
      <c r="U52" s="6">
        <v>5.7999999999999996E-3</v>
      </c>
    </row>
    <row r="53" spans="1:21" s="18" customFormat="1" ht="18.75" x14ac:dyDescent="0.25">
      <c r="A53" s="18" t="s">
        <v>233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0</v>
      </c>
      <c r="O53" s="11">
        <v>0</v>
      </c>
      <c r="Q53" s="11">
        <v>-9493752</v>
      </c>
      <c r="S53" s="11">
        <v>-9493752</v>
      </c>
      <c r="U53" s="6">
        <v>0</v>
      </c>
    </row>
    <row r="54" spans="1:21" s="18" customFormat="1" ht="18.75" x14ac:dyDescent="0.25">
      <c r="A54" s="18" t="s">
        <v>164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-2774795967</v>
      </c>
      <c r="S54" s="11">
        <v>-2774795967</v>
      </c>
      <c r="U54" s="6">
        <v>-1.8E-3</v>
      </c>
    </row>
    <row r="55" spans="1:21" s="18" customFormat="1" ht="18.75" x14ac:dyDescent="0.25">
      <c r="A55" s="18" t="s">
        <v>181</v>
      </c>
      <c r="C55" s="11">
        <v>1755473919</v>
      </c>
      <c r="E55" s="11">
        <v>-15297644722</v>
      </c>
      <c r="G55" s="11">
        <v>0</v>
      </c>
      <c r="I55" s="11">
        <v>-13542170803</v>
      </c>
      <c r="K55" s="6">
        <v>3.0599999999999999E-2</v>
      </c>
      <c r="M55" s="11">
        <v>1755473919</v>
      </c>
      <c r="O55" s="11">
        <v>1525428250</v>
      </c>
      <c r="Q55" s="11">
        <v>193839789</v>
      </c>
      <c r="S55" s="11">
        <v>3474741958</v>
      </c>
      <c r="U55" s="6">
        <v>2.3E-3</v>
      </c>
    </row>
    <row r="56" spans="1:21" s="18" customFormat="1" ht="18.75" x14ac:dyDescent="0.25">
      <c r="A56" s="18" t="s">
        <v>195</v>
      </c>
      <c r="C56" s="11">
        <v>29513582</v>
      </c>
      <c r="E56" s="11">
        <v>-7268493600</v>
      </c>
      <c r="G56" s="11">
        <v>0</v>
      </c>
      <c r="I56" s="11">
        <v>-7238980018</v>
      </c>
      <c r="K56" s="6">
        <v>1.6299999999999999E-2</v>
      </c>
      <c r="M56" s="11">
        <v>29513582</v>
      </c>
      <c r="O56" s="11">
        <v>620287198</v>
      </c>
      <c r="Q56" s="11">
        <v>-1497005468</v>
      </c>
      <c r="S56" s="11">
        <v>-847204688</v>
      </c>
      <c r="U56" s="6">
        <v>-5.0000000000000001E-4</v>
      </c>
    </row>
    <row r="57" spans="1:21" s="18" customFormat="1" ht="18.75" x14ac:dyDescent="0.25">
      <c r="A57" s="18" t="s">
        <v>213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8780027434</v>
      </c>
      <c r="S57" s="11">
        <v>8780027434</v>
      </c>
      <c r="U57" s="6">
        <v>5.7000000000000002E-3</v>
      </c>
    </row>
    <row r="58" spans="1:21" s="18" customFormat="1" ht="18.75" x14ac:dyDescent="0.25">
      <c r="A58" s="18" t="s">
        <v>125</v>
      </c>
      <c r="C58" s="11">
        <v>0</v>
      </c>
      <c r="E58" s="11">
        <v>12287127455</v>
      </c>
      <c r="G58" s="11">
        <v>0</v>
      </c>
      <c r="I58" s="11">
        <v>12287127455</v>
      </c>
      <c r="K58" s="6">
        <v>-2.7699999999999999E-2</v>
      </c>
      <c r="M58" s="11">
        <v>0</v>
      </c>
      <c r="O58" s="11">
        <v>34235751301</v>
      </c>
      <c r="Q58" s="11">
        <v>-2067377811</v>
      </c>
      <c r="S58" s="11">
        <v>32168373490</v>
      </c>
      <c r="U58" s="6">
        <v>2.0799999999999999E-2</v>
      </c>
    </row>
    <row r="59" spans="1:21" s="18" customFormat="1" ht="18.75" x14ac:dyDescent="0.25">
      <c r="A59" s="18" t="s">
        <v>216</v>
      </c>
      <c r="C59" s="11">
        <v>0</v>
      </c>
      <c r="E59" s="11">
        <v>0</v>
      </c>
      <c r="G59" s="11">
        <v>0</v>
      </c>
      <c r="I59" s="11">
        <v>0</v>
      </c>
      <c r="K59" s="6">
        <v>0</v>
      </c>
      <c r="M59" s="11">
        <v>0</v>
      </c>
      <c r="O59" s="11">
        <v>0</v>
      </c>
      <c r="Q59" s="11">
        <v>6766300199</v>
      </c>
      <c r="S59" s="11">
        <v>6766300199</v>
      </c>
      <c r="U59" s="6">
        <v>4.4000000000000003E-3</v>
      </c>
    </row>
    <row r="60" spans="1:21" s="18" customFormat="1" ht="18.75" x14ac:dyDescent="0.25">
      <c r="A60" s="18" t="s">
        <v>182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6027207036</v>
      </c>
      <c r="S60" s="11">
        <v>6027207036</v>
      </c>
      <c r="U60" s="6">
        <v>3.8999999999999998E-3</v>
      </c>
    </row>
    <row r="61" spans="1:21" s="18" customFormat="1" ht="18.75" x14ac:dyDescent="0.25">
      <c r="A61" s="18" t="s">
        <v>179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-1942765375</v>
      </c>
      <c r="S61" s="11">
        <v>-1942765375</v>
      </c>
      <c r="U61" s="6">
        <v>-1.2999999999999999E-3</v>
      </c>
    </row>
    <row r="62" spans="1:21" s="18" customFormat="1" ht="18.75" x14ac:dyDescent="0.25">
      <c r="A62" s="18" t="s">
        <v>214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6422198569</v>
      </c>
      <c r="S62" s="11">
        <v>6422198569</v>
      </c>
      <c r="U62" s="6">
        <v>4.1999999999999997E-3</v>
      </c>
    </row>
    <row r="63" spans="1:21" s="18" customFormat="1" ht="18.75" x14ac:dyDescent="0.25">
      <c r="A63" s="18" t="s">
        <v>204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-85143013</v>
      </c>
      <c r="S63" s="11">
        <v>-85143013</v>
      </c>
      <c r="U63" s="6">
        <v>-1E-4</v>
      </c>
    </row>
    <row r="64" spans="1:21" s="18" customFormat="1" ht="18.75" x14ac:dyDescent="0.25">
      <c r="A64" s="18" t="s">
        <v>91</v>
      </c>
      <c r="C64" s="11">
        <v>0</v>
      </c>
      <c r="E64" s="11">
        <v>-2513531439</v>
      </c>
      <c r="G64" s="11">
        <v>0</v>
      </c>
      <c r="I64" s="11">
        <v>-2513531439</v>
      </c>
      <c r="K64" s="6">
        <v>5.7000000000000002E-3</v>
      </c>
      <c r="M64" s="11">
        <v>0</v>
      </c>
      <c r="O64" s="11">
        <v>26509998647</v>
      </c>
      <c r="Q64" s="11">
        <v>-1074028584</v>
      </c>
      <c r="S64" s="11">
        <v>25435970063</v>
      </c>
      <c r="U64" s="6">
        <v>1.6500000000000001E-2</v>
      </c>
    </row>
    <row r="65" spans="1:21" s="18" customFormat="1" ht="18.75" x14ac:dyDescent="0.25">
      <c r="A65" s="18" t="s">
        <v>156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16941688184</v>
      </c>
      <c r="S65" s="11">
        <v>16941688184</v>
      </c>
      <c r="U65" s="6">
        <v>1.0999999999999999E-2</v>
      </c>
    </row>
    <row r="66" spans="1:21" s="18" customFormat="1" ht="18.75" x14ac:dyDescent="0.25">
      <c r="A66" s="18" t="s">
        <v>122</v>
      </c>
      <c r="C66" s="11">
        <v>0</v>
      </c>
      <c r="E66" s="11">
        <v>0</v>
      </c>
      <c r="G66" s="11">
        <v>0</v>
      </c>
      <c r="I66" s="11">
        <v>0</v>
      </c>
      <c r="K66" s="6">
        <v>0</v>
      </c>
      <c r="M66" s="11">
        <v>0</v>
      </c>
      <c r="O66" s="11">
        <v>0</v>
      </c>
      <c r="Q66" s="11">
        <v>-9154186137</v>
      </c>
      <c r="S66" s="11">
        <v>-9154186137</v>
      </c>
      <c r="U66" s="6">
        <v>-5.8999999999999999E-3</v>
      </c>
    </row>
    <row r="67" spans="1:21" s="18" customFormat="1" ht="18.75" x14ac:dyDescent="0.25">
      <c r="A67" s="18" t="s">
        <v>209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16165085846</v>
      </c>
      <c r="S67" s="11">
        <v>16165085846</v>
      </c>
      <c r="U67" s="6">
        <v>1.0500000000000001E-2</v>
      </c>
    </row>
    <row r="68" spans="1:21" s="18" customFormat="1" ht="18.75" x14ac:dyDescent="0.25">
      <c r="A68" s="18" t="s">
        <v>205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-2950506</v>
      </c>
      <c r="S68" s="11">
        <v>-2950506</v>
      </c>
      <c r="U68" s="6">
        <v>0</v>
      </c>
    </row>
    <row r="69" spans="1:21" s="18" customFormat="1" ht="18.75" x14ac:dyDescent="0.25">
      <c r="A69" s="18" t="s">
        <v>202</v>
      </c>
      <c r="C69" s="11">
        <v>0</v>
      </c>
      <c r="E69" s="11">
        <v>-9540905805</v>
      </c>
      <c r="G69" s="11">
        <v>0</v>
      </c>
      <c r="I69" s="11">
        <v>-9540905805</v>
      </c>
      <c r="K69" s="6">
        <v>2.1499999999999998E-2</v>
      </c>
      <c r="M69" s="11">
        <v>0</v>
      </c>
      <c r="O69" s="11">
        <v>16638907828</v>
      </c>
      <c r="Q69" s="11">
        <v>11747696</v>
      </c>
      <c r="S69" s="11">
        <v>16650655524</v>
      </c>
      <c r="U69" s="6">
        <v>1.0800000000000001E-2</v>
      </c>
    </row>
    <row r="70" spans="1:21" s="18" customFormat="1" ht="18.75" x14ac:dyDescent="0.25">
      <c r="A70" s="18" t="s">
        <v>196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-759045976</v>
      </c>
      <c r="S70" s="11">
        <v>-759045976</v>
      </c>
      <c r="U70" s="6">
        <v>-5.0000000000000001E-4</v>
      </c>
    </row>
    <row r="71" spans="1:21" s="18" customFormat="1" ht="18.75" x14ac:dyDescent="0.25">
      <c r="A71" s="18" t="s">
        <v>132</v>
      </c>
      <c r="C71" s="11">
        <v>0</v>
      </c>
      <c r="E71" s="11">
        <v>-5601471750</v>
      </c>
      <c r="G71" s="11">
        <v>0</v>
      </c>
      <c r="I71" s="11">
        <v>-5601471750</v>
      </c>
      <c r="K71" s="6">
        <v>1.26E-2</v>
      </c>
      <c r="M71" s="11">
        <v>0</v>
      </c>
      <c r="O71" s="11">
        <v>5309220935</v>
      </c>
      <c r="Q71" s="11">
        <v>-1961286257</v>
      </c>
      <c r="S71" s="11">
        <v>3347934678</v>
      </c>
      <c r="U71" s="6">
        <v>2.2000000000000001E-3</v>
      </c>
    </row>
    <row r="72" spans="1:21" s="18" customFormat="1" ht="18.75" x14ac:dyDescent="0.25">
      <c r="A72" s="18" t="s">
        <v>120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0</v>
      </c>
      <c r="O72" s="11">
        <v>0</v>
      </c>
      <c r="Q72" s="11">
        <v>-8574407999</v>
      </c>
      <c r="S72" s="11">
        <v>-8574407999</v>
      </c>
      <c r="U72" s="6">
        <v>-5.5999999999999999E-3</v>
      </c>
    </row>
    <row r="73" spans="1:21" s="18" customFormat="1" ht="18.75" x14ac:dyDescent="0.25">
      <c r="A73" s="18" t="s">
        <v>184</v>
      </c>
      <c r="C73" s="11">
        <v>1044892648</v>
      </c>
      <c r="E73" s="11">
        <v>-131214600</v>
      </c>
      <c r="G73" s="11">
        <v>0</v>
      </c>
      <c r="I73" s="11">
        <v>913678048</v>
      </c>
      <c r="K73" s="6">
        <v>-2.0999999999999999E-3</v>
      </c>
      <c r="M73" s="11">
        <v>1044892648</v>
      </c>
      <c r="O73" s="11">
        <v>27058530002</v>
      </c>
      <c r="Q73" s="11">
        <v>0</v>
      </c>
      <c r="S73" s="11">
        <v>28103422650</v>
      </c>
      <c r="U73" s="6">
        <v>1.8200000000000001E-2</v>
      </c>
    </row>
    <row r="74" spans="1:21" s="18" customFormat="1" ht="18.75" x14ac:dyDescent="0.25">
      <c r="A74" s="18" t="s">
        <v>207</v>
      </c>
      <c r="C74" s="11">
        <v>378027255</v>
      </c>
      <c r="E74" s="11">
        <v>685894500</v>
      </c>
      <c r="G74" s="11">
        <v>0</v>
      </c>
      <c r="I74" s="11">
        <v>1063921755</v>
      </c>
      <c r="K74" s="6">
        <v>-2.3999999999999998E-3</v>
      </c>
      <c r="M74" s="11">
        <v>378027255</v>
      </c>
      <c r="O74" s="11">
        <v>8191378821</v>
      </c>
      <c r="Q74" s="11">
        <v>0</v>
      </c>
      <c r="S74" s="11">
        <v>8569406076</v>
      </c>
      <c r="U74" s="6">
        <v>5.5999999999999999E-3</v>
      </c>
    </row>
    <row r="75" spans="1:21" s="18" customFormat="1" ht="18.75" x14ac:dyDescent="0.25">
      <c r="A75" s="18" t="s">
        <v>116</v>
      </c>
      <c r="C75" s="11">
        <v>0</v>
      </c>
      <c r="E75" s="11">
        <v>6550865047</v>
      </c>
      <c r="G75" s="11">
        <v>0</v>
      </c>
      <c r="I75" s="11">
        <v>6550865047</v>
      </c>
      <c r="K75" s="6">
        <v>-1.4800000000000001E-2</v>
      </c>
      <c r="M75" s="11">
        <v>8707804693</v>
      </c>
      <c r="O75" s="11">
        <v>27186089948</v>
      </c>
      <c r="Q75" s="11">
        <v>0</v>
      </c>
      <c r="S75" s="11">
        <v>35893894641</v>
      </c>
      <c r="U75" s="6">
        <v>2.3300000000000001E-2</v>
      </c>
    </row>
    <row r="76" spans="1:21" s="18" customFormat="1" ht="18.75" x14ac:dyDescent="0.25">
      <c r="A76" s="18" t="s">
        <v>192</v>
      </c>
      <c r="C76" s="11">
        <v>0</v>
      </c>
      <c r="E76" s="11">
        <v>-2211899721</v>
      </c>
      <c r="G76" s="11">
        <v>0</v>
      </c>
      <c r="I76" s="11">
        <v>-2211899721</v>
      </c>
      <c r="K76" s="6">
        <v>5.0000000000000001E-3</v>
      </c>
      <c r="M76" s="11">
        <v>2700171945</v>
      </c>
      <c r="O76" s="11">
        <v>12534098420</v>
      </c>
      <c r="Q76" s="11">
        <v>0</v>
      </c>
      <c r="S76" s="11">
        <v>15234270365</v>
      </c>
      <c r="U76" s="6">
        <v>9.9000000000000008E-3</v>
      </c>
    </row>
    <row r="77" spans="1:21" s="18" customFormat="1" ht="18.75" x14ac:dyDescent="0.25">
      <c r="A77" s="18" t="s">
        <v>220</v>
      </c>
      <c r="C77" s="11">
        <v>0</v>
      </c>
      <c r="E77" s="11">
        <v>2236138338</v>
      </c>
      <c r="G77" s="11">
        <v>0</v>
      </c>
      <c r="I77" s="11">
        <v>2236138338</v>
      </c>
      <c r="K77" s="6">
        <v>-5.0000000000000001E-3</v>
      </c>
      <c r="M77" s="11">
        <v>4736179364</v>
      </c>
      <c r="O77" s="11">
        <v>8338761279</v>
      </c>
      <c r="Q77" s="11">
        <v>0</v>
      </c>
      <c r="S77" s="11">
        <v>13074940643</v>
      </c>
      <c r="U77" s="6">
        <v>8.5000000000000006E-3</v>
      </c>
    </row>
    <row r="78" spans="1:21" s="18" customFormat="1" ht="18.75" x14ac:dyDescent="0.25">
      <c r="A78" s="18" t="s">
        <v>134</v>
      </c>
      <c r="C78" s="11">
        <v>2601946933</v>
      </c>
      <c r="E78" s="11">
        <v>-7358789175</v>
      </c>
      <c r="G78" s="11">
        <v>0</v>
      </c>
      <c r="I78" s="11">
        <v>-4756842242</v>
      </c>
      <c r="K78" s="6">
        <v>1.0699999999999999E-2</v>
      </c>
      <c r="M78" s="11">
        <v>2601946933</v>
      </c>
      <c r="O78" s="11">
        <v>4912488990</v>
      </c>
      <c r="Q78" s="11">
        <v>0</v>
      </c>
      <c r="S78" s="11">
        <v>7514435923</v>
      </c>
      <c r="U78" s="6">
        <v>4.8999999999999998E-3</v>
      </c>
    </row>
    <row r="79" spans="1:21" s="18" customFormat="1" ht="18.75" x14ac:dyDescent="0.25">
      <c r="A79" s="18" t="s">
        <v>84</v>
      </c>
      <c r="C79" s="11">
        <v>12070293896</v>
      </c>
      <c r="E79" s="11">
        <v>-7487478711</v>
      </c>
      <c r="G79" s="11">
        <v>0</v>
      </c>
      <c r="I79" s="11">
        <v>4582815185</v>
      </c>
      <c r="K79" s="6">
        <v>-1.03E-2</v>
      </c>
      <c r="M79" s="11">
        <v>12070293896</v>
      </c>
      <c r="O79" s="11">
        <v>46939718752</v>
      </c>
      <c r="Q79" s="11">
        <v>0</v>
      </c>
      <c r="S79" s="11">
        <v>59010012648</v>
      </c>
      <c r="U79" s="6">
        <v>3.8199999999999998E-2</v>
      </c>
    </row>
    <row r="80" spans="1:21" s="18" customFormat="1" ht="18.75" x14ac:dyDescent="0.25">
      <c r="A80" s="18" t="s">
        <v>136</v>
      </c>
      <c r="C80" s="11">
        <v>10111457439</v>
      </c>
      <c r="E80" s="11">
        <v>-14978513049</v>
      </c>
      <c r="G80" s="11">
        <v>0</v>
      </c>
      <c r="I80" s="11">
        <v>-4867055610</v>
      </c>
      <c r="K80" s="6">
        <v>1.0999999999999999E-2</v>
      </c>
      <c r="M80" s="11">
        <v>10111457439</v>
      </c>
      <c r="O80" s="11">
        <v>16345100076</v>
      </c>
      <c r="Q80" s="11">
        <v>0</v>
      </c>
      <c r="S80" s="11">
        <v>26456557515</v>
      </c>
      <c r="U80" s="6">
        <v>1.7100000000000001E-2</v>
      </c>
    </row>
    <row r="81" spans="1:21" s="18" customFormat="1" ht="18.75" x14ac:dyDescent="0.25">
      <c r="A81" s="18" t="s">
        <v>239</v>
      </c>
      <c r="C81" s="11">
        <v>1952866242</v>
      </c>
      <c r="E81" s="11">
        <v>-1809171000</v>
      </c>
      <c r="G81" s="11">
        <v>0</v>
      </c>
      <c r="I81" s="11">
        <v>143695242</v>
      </c>
      <c r="K81" s="6">
        <v>-2.9999999999999997E-4</v>
      </c>
      <c r="M81" s="11">
        <v>1952866242</v>
      </c>
      <c r="O81" s="11">
        <v>-5679834563</v>
      </c>
      <c r="Q81" s="11">
        <v>0</v>
      </c>
      <c r="S81" s="11">
        <v>-3726968321</v>
      </c>
      <c r="U81" s="6">
        <v>-2.3999999999999998E-3</v>
      </c>
    </row>
    <row r="82" spans="1:21" s="18" customFormat="1" ht="18.75" x14ac:dyDescent="0.25">
      <c r="A82" s="18" t="s">
        <v>191</v>
      </c>
      <c r="C82" s="11">
        <v>2859129641</v>
      </c>
      <c r="E82" s="11">
        <v>-4361394375</v>
      </c>
      <c r="G82" s="11">
        <v>0</v>
      </c>
      <c r="I82" s="11">
        <v>-1502264734</v>
      </c>
      <c r="K82" s="6">
        <v>3.3999999999999998E-3</v>
      </c>
      <c r="M82" s="11">
        <v>2859129641</v>
      </c>
      <c r="O82" s="11">
        <v>233410468</v>
      </c>
      <c r="Q82" s="11">
        <v>0</v>
      </c>
      <c r="S82" s="11">
        <v>3092540109</v>
      </c>
      <c r="U82" s="6">
        <v>2E-3</v>
      </c>
    </row>
    <row r="83" spans="1:21" s="18" customFormat="1" ht="18.75" x14ac:dyDescent="0.25">
      <c r="A83" s="18" t="s">
        <v>85</v>
      </c>
      <c r="C83" s="11">
        <v>7477378603</v>
      </c>
      <c r="E83" s="11">
        <v>-10423294576</v>
      </c>
      <c r="G83" s="11">
        <v>0</v>
      </c>
      <c r="I83" s="11">
        <v>-2945915973</v>
      </c>
      <c r="K83" s="6">
        <v>6.6E-3</v>
      </c>
      <c r="M83" s="11">
        <v>7477378603</v>
      </c>
      <c r="O83" s="11">
        <v>11503758041</v>
      </c>
      <c r="Q83" s="11">
        <v>0</v>
      </c>
      <c r="S83" s="11">
        <v>18981136644</v>
      </c>
      <c r="U83" s="6">
        <v>1.23E-2</v>
      </c>
    </row>
    <row r="84" spans="1:21" s="18" customFormat="1" ht="18.75" x14ac:dyDescent="0.25">
      <c r="A84" s="18" t="s">
        <v>113</v>
      </c>
      <c r="C84" s="11">
        <v>0</v>
      </c>
      <c r="E84" s="11">
        <v>-27008473036</v>
      </c>
      <c r="G84" s="11">
        <v>0</v>
      </c>
      <c r="I84" s="11">
        <v>-27008473036</v>
      </c>
      <c r="K84" s="6">
        <v>6.0900000000000003E-2</v>
      </c>
      <c r="M84" s="11">
        <v>35090580700</v>
      </c>
      <c r="O84" s="11">
        <v>23819280649</v>
      </c>
      <c r="Q84" s="11">
        <v>0</v>
      </c>
      <c r="S84" s="11">
        <v>58909861349</v>
      </c>
      <c r="U84" s="6">
        <v>3.8199999999999998E-2</v>
      </c>
    </row>
    <row r="85" spans="1:21" s="18" customFormat="1" ht="18.75" x14ac:dyDescent="0.25">
      <c r="A85" s="18" t="s">
        <v>185</v>
      </c>
      <c r="C85" s="11">
        <v>7553632344</v>
      </c>
      <c r="E85" s="11">
        <v>24830871975</v>
      </c>
      <c r="G85" s="11">
        <v>0</v>
      </c>
      <c r="I85" s="11">
        <v>32384504319</v>
      </c>
      <c r="K85" s="6">
        <v>-7.3099999999999998E-2</v>
      </c>
      <c r="M85" s="11">
        <v>7553632344</v>
      </c>
      <c r="O85" s="11">
        <v>132359343295</v>
      </c>
      <c r="Q85" s="11">
        <v>0</v>
      </c>
      <c r="S85" s="11">
        <v>139912975639</v>
      </c>
      <c r="U85" s="6">
        <v>9.0700000000000003E-2</v>
      </c>
    </row>
    <row r="86" spans="1:21" s="18" customFormat="1" ht="18.75" x14ac:dyDescent="0.25">
      <c r="A86" s="18" t="s">
        <v>154</v>
      </c>
      <c r="C86" s="11">
        <v>0</v>
      </c>
      <c r="E86" s="11">
        <v>-6670605169</v>
      </c>
      <c r="G86" s="11">
        <v>0</v>
      </c>
      <c r="I86" s="11">
        <v>-6670605169</v>
      </c>
      <c r="K86" s="6">
        <v>1.5100000000000001E-2</v>
      </c>
      <c r="M86" s="11">
        <v>0</v>
      </c>
      <c r="O86" s="11">
        <v>14756187193</v>
      </c>
      <c r="Q86" s="11">
        <v>0</v>
      </c>
      <c r="S86" s="11">
        <v>14756187193</v>
      </c>
      <c r="U86" s="6">
        <v>9.5999999999999992E-3</v>
      </c>
    </row>
    <row r="87" spans="1:21" s="18" customFormat="1" ht="18.75" x14ac:dyDescent="0.25">
      <c r="A87" s="18" t="s">
        <v>90</v>
      </c>
      <c r="C87" s="11">
        <v>0</v>
      </c>
      <c r="E87" s="11">
        <v>-657136633</v>
      </c>
      <c r="G87" s="11">
        <v>0</v>
      </c>
      <c r="I87" s="11">
        <v>-657136633</v>
      </c>
      <c r="K87" s="6">
        <v>1.5E-3</v>
      </c>
      <c r="M87" s="11">
        <v>0</v>
      </c>
      <c r="O87" s="11">
        <v>12368043430</v>
      </c>
      <c r="Q87" s="11">
        <v>0</v>
      </c>
      <c r="S87" s="11">
        <v>12368043430</v>
      </c>
      <c r="U87" s="6">
        <v>8.0000000000000002E-3</v>
      </c>
    </row>
    <row r="88" spans="1:21" s="18" customFormat="1" ht="18.75" x14ac:dyDescent="0.25">
      <c r="A88" s="18" t="s">
        <v>79</v>
      </c>
      <c r="C88" s="11">
        <v>0</v>
      </c>
      <c r="E88" s="11">
        <v>-12194016121</v>
      </c>
      <c r="G88" s="11">
        <v>0</v>
      </c>
      <c r="I88" s="11">
        <v>-12194016121</v>
      </c>
      <c r="K88" s="6">
        <v>2.75E-2</v>
      </c>
      <c r="M88" s="11">
        <v>0</v>
      </c>
      <c r="O88" s="11">
        <v>7926110479</v>
      </c>
      <c r="Q88" s="11">
        <v>0</v>
      </c>
      <c r="S88" s="11">
        <v>7926110479</v>
      </c>
      <c r="U88" s="6">
        <v>5.1000000000000004E-3</v>
      </c>
    </row>
    <row r="89" spans="1:21" s="18" customFormat="1" ht="18.75" x14ac:dyDescent="0.25">
      <c r="A89" s="18" t="s">
        <v>149</v>
      </c>
      <c r="C89" s="11">
        <v>0</v>
      </c>
      <c r="E89" s="11">
        <v>-17183012830</v>
      </c>
      <c r="G89" s="11">
        <v>0</v>
      </c>
      <c r="I89" s="11">
        <v>-17183012830</v>
      </c>
      <c r="K89" s="6">
        <v>3.8800000000000001E-2</v>
      </c>
      <c r="M89" s="11">
        <v>0</v>
      </c>
      <c r="O89" s="11">
        <v>41198525233</v>
      </c>
      <c r="Q89" s="11">
        <v>0</v>
      </c>
      <c r="S89" s="11">
        <v>41198525233</v>
      </c>
      <c r="U89" s="6">
        <v>2.6700000000000002E-2</v>
      </c>
    </row>
    <row r="90" spans="1:21" s="18" customFormat="1" ht="18.75" x14ac:dyDescent="0.25">
      <c r="A90" s="18" t="s">
        <v>222</v>
      </c>
      <c r="C90" s="11">
        <v>0</v>
      </c>
      <c r="E90" s="11">
        <v>-3904485523</v>
      </c>
      <c r="G90" s="11">
        <v>0</v>
      </c>
      <c r="I90" s="11">
        <v>-3904485523</v>
      </c>
      <c r="K90" s="6">
        <v>8.8000000000000005E-3</v>
      </c>
      <c r="M90" s="11">
        <v>0</v>
      </c>
      <c r="O90" s="11">
        <v>-788373222</v>
      </c>
      <c r="Q90" s="11">
        <v>0</v>
      </c>
      <c r="S90" s="11">
        <v>-788373222</v>
      </c>
      <c r="U90" s="6">
        <v>-5.0000000000000001E-4</v>
      </c>
    </row>
    <row r="91" spans="1:21" s="18" customFormat="1" ht="18.75" x14ac:dyDescent="0.25">
      <c r="A91" s="18" t="s">
        <v>249</v>
      </c>
      <c r="C91" s="11">
        <v>0</v>
      </c>
      <c r="E91" s="11">
        <v>-483127167</v>
      </c>
      <c r="G91" s="11">
        <v>0</v>
      </c>
      <c r="I91" s="11">
        <v>-483127167</v>
      </c>
      <c r="K91" s="6">
        <v>1.1000000000000001E-3</v>
      </c>
      <c r="M91" s="11">
        <v>0</v>
      </c>
      <c r="O91" s="11">
        <v>-483127167</v>
      </c>
      <c r="Q91" s="11">
        <v>0</v>
      </c>
      <c r="S91" s="11">
        <v>-483127167</v>
      </c>
      <c r="U91" s="6">
        <v>-2.9999999999999997E-4</v>
      </c>
    </row>
    <row r="92" spans="1:21" s="18" customFormat="1" ht="18.75" x14ac:dyDescent="0.25">
      <c r="A92" s="18" t="s">
        <v>247</v>
      </c>
      <c r="C92" s="11">
        <v>0</v>
      </c>
      <c r="E92" s="11">
        <v>-1588104980</v>
      </c>
      <c r="G92" s="11">
        <v>0</v>
      </c>
      <c r="I92" s="11">
        <v>-1588104980</v>
      </c>
      <c r="K92" s="6">
        <v>3.5999999999999999E-3</v>
      </c>
      <c r="M92" s="11">
        <v>0</v>
      </c>
      <c r="O92" s="11">
        <v>-1588104980</v>
      </c>
      <c r="Q92" s="11">
        <v>0</v>
      </c>
      <c r="S92" s="11">
        <v>-1588104980</v>
      </c>
      <c r="U92" s="6">
        <v>-1E-3</v>
      </c>
    </row>
    <row r="93" spans="1:21" s="18" customFormat="1" ht="18.75" x14ac:dyDescent="0.25">
      <c r="A93" s="18" t="s">
        <v>225</v>
      </c>
      <c r="C93" s="11">
        <v>0</v>
      </c>
      <c r="E93" s="11">
        <v>-18235968772</v>
      </c>
      <c r="G93" s="11">
        <v>0</v>
      </c>
      <c r="I93" s="11">
        <v>-18235968772</v>
      </c>
      <c r="K93" s="6">
        <v>4.1099999999999998E-2</v>
      </c>
      <c r="M93" s="11">
        <v>0</v>
      </c>
      <c r="O93" s="11">
        <v>-15400702345</v>
      </c>
      <c r="Q93" s="11">
        <v>0</v>
      </c>
      <c r="S93" s="11">
        <v>-15400702345</v>
      </c>
      <c r="U93" s="6">
        <v>-0.01</v>
      </c>
    </row>
    <row r="94" spans="1:21" s="18" customFormat="1" ht="18.75" x14ac:dyDescent="0.25">
      <c r="A94" s="18" t="s">
        <v>242</v>
      </c>
      <c r="C94" s="11">
        <v>0</v>
      </c>
      <c r="E94" s="11">
        <v>-5218762500</v>
      </c>
      <c r="G94" s="11">
        <v>0</v>
      </c>
      <c r="I94" s="11">
        <v>-5218762500</v>
      </c>
      <c r="K94" s="6">
        <v>1.18E-2</v>
      </c>
      <c r="M94" s="11">
        <v>0</v>
      </c>
      <c r="O94" s="11">
        <v>-5119154407</v>
      </c>
      <c r="Q94" s="11">
        <v>0</v>
      </c>
      <c r="S94" s="11">
        <v>-5119154407</v>
      </c>
      <c r="U94" s="6">
        <v>-3.3E-3</v>
      </c>
    </row>
    <row r="95" spans="1:21" s="18" customFormat="1" ht="18.75" x14ac:dyDescent="0.25">
      <c r="A95" s="18" t="s">
        <v>237</v>
      </c>
      <c r="C95" s="11">
        <v>0</v>
      </c>
      <c r="E95" s="11">
        <v>-22427080018</v>
      </c>
      <c r="G95" s="11">
        <v>0</v>
      </c>
      <c r="I95" s="11">
        <v>-22427080018</v>
      </c>
      <c r="K95" s="6">
        <v>5.0599999999999999E-2</v>
      </c>
      <c r="M95" s="11">
        <v>0</v>
      </c>
      <c r="O95" s="11">
        <v>-21543081034</v>
      </c>
      <c r="Q95" s="11">
        <v>0</v>
      </c>
      <c r="S95" s="11">
        <v>-21543081034</v>
      </c>
      <c r="U95" s="6">
        <v>-1.4E-2</v>
      </c>
    </row>
    <row r="96" spans="1:21" s="18" customFormat="1" ht="18.75" x14ac:dyDescent="0.25">
      <c r="A96" s="18" t="s">
        <v>248</v>
      </c>
      <c r="C96" s="11">
        <v>0</v>
      </c>
      <c r="E96" s="11">
        <v>16800450486</v>
      </c>
      <c r="G96" s="11">
        <v>0</v>
      </c>
      <c r="I96" s="11">
        <v>16800450486</v>
      </c>
      <c r="K96" s="6">
        <v>-3.7900000000000003E-2</v>
      </c>
      <c r="M96" s="11">
        <v>0</v>
      </c>
      <c r="O96" s="11">
        <v>16800450486</v>
      </c>
      <c r="Q96" s="11">
        <v>0</v>
      </c>
      <c r="S96" s="11">
        <v>16800450486</v>
      </c>
      <c r="U96" s="6">
        <v>1.09E-2</v>
      </c>
    </row>
    <row r="97" spans="1:21" s="18" customFormat="1" ht="18.75" x14ac:dyDescent="0.25">
      <c r="A97" s="18" t="s">
        <v>180</v>
      </c>
      <c r="C97" s="11">
        <v>0</v>
      </c>
      <c r="E97" s="11">
        <v>51468820</v>
      </c>
      <c r="G97" s="11">
        <v>0</v>
      </c>
      <c r="I97" s="11">
        <v>51468820</v>
      </c>
      <c r="K97" s="6">
        <v>-1E-4</v>
      </c>
      <c r="M97" s="11">
        <v>0</v>
      </c>
      <c r="O97" s="11">
        <v>2081627811</v>
      </c>
      <c r="Q97" s="11">
        <v>0</v>
      </c>
      <c r="S97" s="11">
        <v>2081627811</v>
      </c>
      <c r="U97" s="6">
        <v>1.2999999999999999E-3</v>
      </c>
    </row>
    <row r="98" spans="1:21" s="18" customFormat="1" ht="18.75" x14ac:dyDescent="0.25">
      <c r="A98" s="18" t="s">
        <v>224</v>
      </c>
      <c r="C98" s="11">
        <v>0</v>
      </c>
      <c r="E98" s="11">
        <v>547556021</v>
      </c>
      <c r="G98" s="11">
        <v>0</v>
      </c>
      <c r="I98" s="11">
        <v>547556021</v>
      </c>
      <c r="K98" s="6">
        <v>-1.1999999999999999E-3</v>
      </c>
      <c r="M98" s="11">
        <v>0</v>
      </c>
      <c r="O98" s="11">
        <v>7244887709</v>
      </c>
      <c r="Q98" s="11">
        <v>0</v>
      </c>
      <c r="S98" s="11">
        <v>7244887709</v>
      </c>
      <c r="U98" s="6">
        <v>4.7000000000000002E-3</v>
      </c>
    </row>
    <row r="99" spans="1:21" s="18" customFormat="1" ht="18.75" x14ac:dyDescent="0.25">
      <c r="A99" s="18" t="s">
        <v>250</v>
      </c>
      <c r="C99" s="11">
        <v>0</v>
      </c>
      <c r="E99" s="11">
        <v>-5420977623</v>
      </c>
      <c r="G99" s="11">
        <v>0</v>
      </c>
      <c r="I99" s="11">
        <v>-5420977623</v>
      </c>
      <c r="K99" s="6">
        <v>1.2200000000000001E-2</v>
      </c>
      <c r="M99" s="11">
        <v>0</v>
      </c>
      <c r="O99" s="11">
        <v>-5420977623</v>
      </c>
      <c r="Q99" s="11">
        <v>0</v>
      </c>
      <c r="S99" s="11">
        <v>-5420977623</v>
      </c>
      <c r="U99" s="6">
        <v>-3.5000000000000001E-3</v>
      </c>
    </row>
    <row r="100" spans="1:21" s="18" customFormat="1" ht="18.75" x14ac:dyDescent="0.25">
      <c r="A100" s="18" t="s">
        <v>251</v>
      </c>
      <c r="C100" s="11">
        <v>0</v>
      </c>
      <c r="E100" s="11">
        <v>-1073821596</v>
      </c>
      <c r="G100" s="11">
        <v>0</v>
      </c>
      <c r="I100" s="11">
        <v>-1073821596</v>
      </c>
      <c r="K100" s="6">
        <v>2.3999999999999998E-3</v>
      </c>
      <c r="M100" s="11">
        <v>0</v>
      </c>
      <c r="O100" s="11">
        <v>-1073821596</v>
      </c>
      <c r="Q100" s="11">
        <v>0</v>
      </c>
      <c r="S100" s="11">
        <v>-1073821596</v>
      </c>
      <c r="U100" s="6">
        <v>-6.9999999999999999E-4</v>
      </c>
    </row>
    <row r="101" spans="1:21" s="18" customFormat="1" ht="18.75" x14ac:dyDescent="0.25">
      <c r="A101" s="18" t="s">
        <v>82</v>
      </c>
      <c r="C101" s="11">
        <v>0</v>
      </c>
      <c r="E101" s="11">
        <v>-576867096</v>
      </c>
      <c r="G101" s="11">
        <v>0</v>
      </c>
      <c r="I101" s="11">
        <v>-576867096</v>
      </c>
      <c r="K101" s="6">
        <v>1.2999999999999999E-3</v>
      </c>
      <c r="M101" s="11">
        <v>0</v>
      </c>
      <c r="O101" s="11">
        <v>1227691512</v>
      </c>
      <c r="Q101" s="11">
        <v>0</v>
      </c>
      <c r="S101" s="11">
        <v>1227691512</v>
      </c>
      <c r="U101" s="6">
        <v>8.0000000000000004E-4</v>
      </c>
    </row>
    <row r="102" spans="1:21" s="18" customFormat="1" ht="18.75" x14ac:dyDescent="0.25">
      <c r="A102" s="18" t="s">
        <v>142</v>
      </c>
      <c r="C102" s="11">
        <v>0</v>
      </c>
      <c r="E102" s="11">
        <v>-15855097500</v>
      </c>
      <c r="G102" s="11">
        <v>0</v>
      </c>
      <c r="I102" s="11">
        <v>-15855097500</v>
      </c>
      <c r="K102" s="6">
        <v>3.5799999999999998E-2</v>
      </c>
      <c r="M102" s="11">
        <v>0</v>
      </c>
      <c r="O102" s="11">
        <v>7654185000</v>
      </c>
      <c r="Q102" s="11">
        <v>0</v>
      </c>
      <c r="S102" s="11">
        <v>7654185000</v>
      </c>
      <c r="U102" s="6">
        <v>5.0000000000000001E-3</v>
      </c>
    </row>
    <row r="103" spans="1:21" s="18" customFormat="1" ht="18.75" x14ac:dyDescent="0.25">
      <c r="A103" s="18" t="s">
        <v>221</v>
      </c>
      <c r="C103" s="11">
        <v>0</v>
      </c>
      <c r="E103" s="11">
        <v>-11242705500</v>
      </c>
      <c r="G103" s="11">
        <v>0</v>
      </c>
      <c r="I103" s="11">
        <v>-11242705500</v>
      </c>
      <c r="K103" s="6">
        <v>2.5399999999999999E-2</v>
      </c>
      <c r="M103" s="11">
        <v>0</v>
      </c>
      <c r="O103" s="11">
        <v>-17695993206</v>
      </c>
      <c r="Q103" s="11">
        <v>0</v>
      </c>
      <c r="S103" s="11">
        <v>-17695993206</v>
      </c>
      <c r="U103" s="6">
        <v>-1.15E-2</v>
      </c>
    </row>
    <row r="104" spans="1:21" s="18" customFormat="1" ht="18.75" x14ac:dyDescent="0.25">
      <c r="A104" s="18" t="s">
        <v>81</v>
      </c>
      <c r="C104" s="11">
        <v>0</v>
      </c>
      <c r="E104" s="11">
        <v>-30965667364</v>
      </c>
      <c r="G104" s="11">
        <v>0</v>
      </c>
      <c r="I104" s="11">
        <v>-30965667364</v>
      </c>
      <c r="K104" s="6">
        <v>6.9900000000000004E-2</v>
      </c>
      <c r="M104" s="11">
        <v>0</v>
      </c>
      <c r="O104" s="11">
        <v>49201004814</v>
      </c>
      <c r="Q104" s="11">
        <v>0</v>
      </c>
      <c r="S104" s="11">
        <v>49201004814</v>
      </c>
      <c r="U104" s="6">
        <v>3.1899999999999998E-2</v>
      </c>
    </row>
    <row r="105" spans="1:21" s="18" customFormat="1" ht="18.75" x14ac:dyDescent="0.25">
      <c r="A105" s="18" t="s">
        <v>240</v>
      </c>
      <c r="C105" s="11">
        <v>0</v>
      </c>
      <c r="E105" s="11">
        <v>13121460000</v>
      </c>
      <c r="G105" s="11">
        <v>0</v>
      </c>
      <c r="I105" s="11">
        <v>13121460000</v>
      </c>
      <c r="K105" s="6">
        <v>-2.9600000000000001E-2</v>
      </c>
      <c r="M105" s="11">
        <v>0</v>
      </c>
      <c r="O105" s="11">
        <v>1586652132</v>
      </c>
      <c r="Q105" s="11">
        <v>0</v>
      </c>
      <c r="S105" s="11">
        <v>1586652132</v>
      </c>
      <c r="U105" s="6">
        <v>1E-3</v>
      </c>
    </row>
    <row r="106" spans="1:21" s="18" customFormat="1" ht="18.75" x14ac:dyDescent="0.25">
      <c r="A106" s="18" t="s">
        <v>77</v>
      </c>
      <c r="C106" s="11">
        <v>0</v>
      </c>
      <c r="E106" s="11">
        <v>-13561820050</v>
      </c>
      <c r="G106" s="11">
        <v>0</v>
      </c>
      <c r="I106" s="11">
        <v>-13561820050</v>
      </c>
      <c r="K106" s="6">
        <v>3.0599999999999999E-2</v>
      </c>
      <c r="M106" s="11">
        <v>0</v>
      </c>
      <c r="O106" s="11">
        <v>11541974511</v>
      </c>
      <c r="Q106" s="11">
        <v>0</v>
      </c>
      <c r="S106" s="11">
        <v>11541974511</v>
      </c>
      <c r="U106" s="6">
        <v>7.4999999999999997E-3</v>
      </c>
    </row>
    <row r="107" spans="1:21" s="18" customFormat="1" ht="18.75" x14ac:dyDescent="0.25">
      <c r="A107" s="18" t="s">
        <v>208</v>
      </c>
      <c r="C107" s="11">
        <v>0</v>
      </c>
      <c r="E107" s="11">
        <v>-34711470521</v>
      </c>
      <c r="G107" s="11">
        <v>0</v>
      </c>
      <c r="I107" s="11">
        <v>-34711470521</v>
      </c>
      <c r="K107" s="6">
        <v>7.8299999999999995E-2</v>
      </c>
      <c r="M107" s="11">
        <v>0</v>
      </c>
      <c r="O107" s="11">
        <v>48599047371</v>
      </c>
      <c r="Q107" s="11">
        <v>0</v>
      </c>
      <c r="S107" s="11">
        <v>48599047371</v>
      </c>
      <c r="U107" s="6">
        <v>3.15E-2</v>
      </c>
    </row>
    <row r="108" spans="1:21" s="18" customFormat="1" ht="18.75" x14ac:dyDescent="0.25">
      <c r="A108" s="18" t="s">
        <v>117</v>
      </c>
      <c r="C108" s="11">
        <v>0</v>
      </c>
      <c r="E108" s="11">
        <v>-6988567540</v>
      </c>
      <c r="G108" s="11">
        <v>0</v>
      </c>
      <c r="I108" s="11">
        <v>-6988567540</v>
      </c>
      <c r="K108" s="6">
        <v>1.5800000000000002E-2</v>
      </c>
      <c r="M108" s="11">
        <v>0</v>
      </c>
      <c r="O108" s="11">
        <v>-13400097395</v>
      </c>
      <c r="Q108" s="11">
        <v>0</v>
      </c>
      <c r="S108" s="11">
        <v>-13400097395</v>
      </c>
      <c r="U108" s="6">
        <v>-8.6999999999999994E-3</v>
      </c>
    </row>
    <row r="109" spans="1:21" s="18" customFormat="1" ht="18.75" x14ac:dyDescent="0.25">
      <c r="A109" s="18" t="s">
        <v>219</v>
      </c>
      <c r="C109" s="11">
        <v>0</v>
      </c>
      <c r="E109" s="11">
        <v>-11332170000</v>
      </c>
      <c r="G109" s="11">
        <v>0</v>
      </c>
      <c r="I109" s="11">
        <v>-11332170000</v>
      </c>
      <c r="K109" s="6">
        <v>2.5600000000000001E-2</v>
      </c>
      <c r="M109" s="11">
        <v>0</v>
      </c>
      <c r="O109" s="11">
        <v>-6618300647</v>
      </c>
      <c r="Q109" s="11">
        <v>0</v>
      </c>
      <c r="S109" s="11">
        <v>-6618300647</v>
      </c>
      <c r="U109" s="6">
        <v>-4.3E-3</v>
      </c>
    </row>
    <row r="110" spans="1:21" s="18" customFormat="1" ht="18.75" x14ac:dyDescent="0.25">
      <c r="A110" s="18" t="s">
        <v>241</v>
      </c>
      <c r="C110" s="11">
        <v>0</v>
      </c>
      <c r="E110" s="11">
        <v>-1073574000</v>
      </c>
      <c r="G110" s="11">
        <v>0</v>
      </c>
      <c r="I110" s="11">
        <v>-1073574000</v>
      </c>
      <c r="K110" s="6">
        <v>2.3999999999999998E-3</v>
      </c>
      <c r="M110" s="11">
        <v>0</v>
      </c>
      <c r="O110" s="11">
        <v>-13034759074</v>
      </c>
      <c r="Q110" s="11">
        <v>0</v>
      </c>
      <c r="S110" s="11">
        <v>-13034759074</v>
      </c>
      <c r="U110" s="6">
        <v>-8.3999999999999995E-3</v>
      </c>
    </row>
    <row r="111" spans="1:21" s="18" customFormat="1" ht="18.75" x14ac:dyDescent="0.25">
      <c r="A111" s="18" t="s">
        <v>172</v>
      </c>
      <c r="C111" s="11">
        <v>0</v>
      </c>
      <c r="E111" s="11">
        <v>-6312235831</v>
      </c>
      <c r="G111" s="11">
        <v>0</v>
      </c>
      <c r="I111" s="11">
        <v>-6312235831</v>
      </c>
      <c r="K111" s="6">
        <v>1.4200000000000001E-2</v>
      </c>
      <c r="M111" s="11">
        <v>0</v>
      </c>
      <c r="O111" s="11">
        <v>22006356429</v>
      </c>
      <c r="Q111" s="11">
        <v>0</v>
      </c>
      <c r="S111" s="11">
        <v>22006356429</v>
      </c>
      <c r="U111" s="6">
        <v>1.43E-2</v>
      </c>
    </row>
    <row r="112" spans="1:21" s="18" customFormat="1" ht="18.75" x14ac:dyDescent="0.25">
      <c r="A112" s="18" t="s">
        <v>238</v>
      </c>
      <c r="C112" s="11">
        <v>0</v>
      </c>
      <c r="E112" s="11">
        <v>-13044365228</v>
      </c>
      <c r="G112" s="11">
        <v>0</v>
      </c>
      <c r="I112" s="11">
        <v>-13044365228</v>
      </c>
      <c r="K112" s="6">
        <v>2.9399999999999999E-2</v>
      </c>
      <c r="M112" s="11">
        <v>0</v>
      </c>
      <c r="O112" s="11">
        <v>-12356458342</v>
      </c>
      <c r="Q112" s="11">
        <v>0</v>
      </c>
      <c r="S112" s="11">
        <v>-12356458342</v>
      </c>
      <c r="U112" s="6">
        <v>-8.0000000000000002E-3</v>
      </c>
    </row>
    <row r="113" spans="1:21" s="18" customFormat="1" ht="18.75" x14ac:dyDescent="0.25">
      <c r="C113" s="11"/>
      <c r="E113" s="11"/>
      <c r="G113" s="11"/>
      <c r="I113" s="11"/>
      <c r="K113" s="6"/>
      <c r="M113" s="11"/>
      <c r="O113" s="11"/>
      <c r="Q113" s="11"/>
      <c r="S113" s="11"/>
      <c r="U113" s="6"/>
    </row>
    <row r="114" spans="1:21" ht="19.5" thickBot="1" x14ac:dyDescent="0.3">
      <c r="A114" s="3" t="s">
        <v>12</v>
      </c>
      <c r="C114" s="3">
        <f>SUM(C4:C113)</f>
        <v>100557819053</v>
      </c>
      <c r="E114" s="3">
        <f>SUM(E4:E113)</f>
        <v>-600160100324</v>
      </c>
      <c r="G114" s="3">
        <f>SUM(G4:G113)</f>
        <v>105648773017</v>
      </c>
      <c r="I114" s="3">
        <f>SUM(I4:I113)</f>
        <v>-393953508254</v>
      </c>
      <c r="K114" s="7">
        <f>SUM(K4:K113)</f>
        <v>0.88879999999999992</v>
      </c>
      <c r="M114" s="3">
        <f>SUM(M4:M113)</f>
        <v>193425184053</v>
      </c>
      <c r="O114" s="3">
        <f>SUM(O4:O113)</f>
        <v>1011975923622</v>
      </c>
      <c r="Q114" s="3">
        <f>SUM(Q4:Q113)</f>
        <v>299327745278</v>
      </c>
      <c r="S114" s="3">
        <f>SUM(S4:S113)</f>
        <v>1504728852953</v>
      </c>
      <c r="U114" s="13">
        <f>SUM(U4:U113)</f>
        <v>0.97530000000000028</v>
      </c>
    </row>
    <row r="115" spans="1:21" ht="19.5" thickTop="1" x14ac:dyDescent="0.25">
      <c r="C115" s="4"/>
      <c r="E115" s="4"/>
      <c r="G115" s="4"/>
      <c r="I115" s="4"/>
      <c r="K115" s="4"/>
      <c r="M115" s="4"/>
      <c r="O115" s="4"/>
      <c r="Q115" s="4"/>
      <c r="S115" s="4"/>
      <c r="U115" s="4"/>
    </row>
    <row r="127" spans="1:21" x14ac:dyDescent="0.25">
      <c r="A127" s="12" t="s">
        <v>148</v>
      </c>
    </row>
    <row r="132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1402/03/31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3"/>
  <sheetViews>
    <sheetView rightToLeft="1" zoomScaleNormal="100" workbookViewId="0">
      <selection activeCell="K17" sqref="K17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5" t="s">
        <v>127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48" t="s">
        <v>51</v>
      </c>
      <c r="D7" s="48"/>
      <c r="E7" s="48"/>
      <c r="F7" s="48"/>
      <c r="G7" s="48"/>
      <c r="H7" s="48"/>
      <c r="I7" s="48"/>
      <c r="K7" s="48" t="s">
        <v>246</v>
      </c>
      <c r="L7" s="48"/>
      <c r="M7" s="48"/>
      <c r="N7" s="48"/>
      <c r="O7" s="48"/>
      <c r="P7" s="48"/>
      <c r="Q7" s="48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165</v>
      </c>
      <c r="C9" s="11">
        <v>0</v>
      </c>
      <c r="E9" s="11">
        <v>1073534839</v>
      </c>
      <c r="G9" s="11">
        <v>0</v>
      </c>
      <c r="I9" s="11">
        <v>1073534839</v>
      </c>
      <c r="K9" s="11">
        <v>0</v>
      </c>
      <c r="M9" s="11">
        <v>5139479952</v>
      </c>
      <c r="O9" s="11">
        <v>583109195</v>
      </c>
      <c r="Q9" s="11">
        <v>5722589147</v>
      </c>
    </row>
    <row r="10" spans="1:17" s="18" customFormat="1" ht="18.75" x14ac:dyDescent="0.25">
      <c r="A10" s="18" t="s">
        <v>175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601703750</v>
      </c>
      <c r="Q10" s="11">
        <v>601703750</v>
      </c>
    </row>
    <row r="11" spans="1:17" s="18" customFormat="1" ht="18.75" x14ac:dyDescent="0.25">
      <c r="A11" s="18" t="s">
        <v>167</v>
      </c>
      <c r="C11" s="11">
        <v>0</v>
      </c>
      <c r="E11" s="11">
        <v>94982782</v>
      </c>
      <c r="G11" s="11">
        <v>0</v>
      </c>
      <c r="I11" s="11">
        <v>94982782</v>
      </c>
      <c r="K11" s="11">
        <v>0</v>
      </c>
      <c r="M11" s="11">
        <v>472364369</v>
      </c>
      <c r="O11" s="11">
        <v>0</v>
      </c>
      <c r="Q11" s="11">
        <v>472364369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1168517621</v>
      </c>
      <c r="G12" s="3">
        <f>SUM(G9:G11)</f>
        <v>0</v>
      </c>
      <c r="I12" s="3">
        <f>SUM(I9:I11)</f>
        <v>1168517621</v>
      </c>
      <c r="K12" s="3">
        <f>SUM(K9:K11)</f>
        <v>0</v>
      </c>
      <c r="M12" s="3">
        <f>SUM(M9:M11)</f>
        <v>5611844321</v>
      </c>
      <c r="O12" s="3">
        <f>SUM(O9:O11)</f>
        <v>1184812945</v>
      </c>
      <c r="Q12" s="3">
        <f>SUM(Q9:Q11)</f>
        <v>6796657266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9"/>
  <sheetViews>
    <sheetView rightToLeft="1" workbookViewId="0">
      <selection activeCell="N16" sqref="N16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1" x14ac:dyDescent="0.45">
      <c r="A5" s="35" t="s">
        <v>126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21" x14ac:dyDescent="0.45">
      <c r="A7" s="36" t="s">
        <v>71</v>
      </c>
      <c r="B7" s="37"/>
      <c r="C7" s="37"/>
      <c r="E7" s="36" t="s">
        <v>51</v>
      </c>
      <c r="F7" s="37"/>
      <c r="G7" s="37"/>
      <c r="I7" s="36" t="s">
        <v>246</v>
      </c>
      <c r="J7" s="37"/>
      <c r="K7" s="37"/>
    </row>
    <row r="8" spans="1:11" ht="39" x14ac:dyDescent="0.45">
      <c r="A8" s="8" t="s">
        <v>72</v>
      </c>
      <c r="C8" s="8" t="s">
        <v>36</v>
      </c>
      <c r="E8" s="21" t="s">
        <v>144</v>
      </c>
      <c r="G8" s="31" t="s">
        <v>74</v>
      </c>
      <c r="I8" s="21" t="s">
        <v>73</v>
      </c>
      <c r="K8" s="31" t="s">
        <v>74</v>
      </c>
    </row>
    <row r="9" spans="1:11" s="18" customFormat="1" ht="18.75" x14ac:dyDescent="0.25">
      <c r="A9" s="18" t="s">
        <v>93</v>
      </c>
      <c r="C9" s="18" t="s">
        <v>104</v>
      </c>
      <c r="E9" s="11">
        <v>983893125</v>
      </c>
      <c r="G9" s="24">
        <f>E9/$E$18</f>
        <v>0.90796069696292048</v>
      </c>
      <c r="I9" s="11">
        <v>1440197226</v>
      </c>
      <c r="K9" s="24">
        <f>I9/$I$18</f>
        <v>0.12350375612305931</v>
      </c>
    </row>
    <row r="10" spans="1:11" s="18" customFormat="1" ht="18.75" x14ac:dyDescent="0.25">
      <c r="A10" s="18" t="s">
        <v>93</v>
      </c>
      <c r="C10" s="18" t="s">
        <v>104</v>
      </c>
      <c r="E10" s="11">
        <v>95547921</v>
      </c>
      <c r="G10" s="24">
        <f t="shared" ref="G10:G17" si="0">E10/$E$18</f>
        <v>8.8173963960280807E-2</v>
      </c>
      <c r="I10" s="11">
        <v>4862760935</v>
      </c>
      <c r="K10" s="24">
        <f t="shared" ref="K10:K17" si="1">I10/$I$18</f>
        <v>0.41700485861162173</v>
      </c>
    </row>
    <row r="11" spans="1:11" s="18" customFormat="1" ht="18.75" x14ac:dyDescent="0.25">
      <c r="A11" s="18" t="s">
        <v>153</v>
      </c>
      <c r="C11" s="18" t="s">
        <v>104</v>
      </c>
      <c r="E11" s="11">
        <v>0</v>
      </c>
      <c r="G11" s="24">
        <f t="shared" si="0"/>
        <v>0</v>
      </c>
      <c r="I11" s="11">
        <v>3993150689</v>
      </c>
      <c r="K11" s="24">
        <f t="shared" si="1"/>
        <v>0.34243164752275551</v>
      </c>
    </row>
    <row r="12" spans="1:11" s="18" customFormat="1" ht="18.75" x14ac:dyDescent="0.25">
      <c r="A12" s="18" t="s">
        <v>93</v>
      </c>
      <c r="C12" s="18" t="s">
        <v>104</v>
      </c>
      <c r="E12" s="11">
        <v>0</v>
      </c>
      <c r="G12" s="24">
        <f t="shared" si="0"/>
        <v>0</v>
      </c>
      <c r="I12" s="11">
        <v>1326726303</v>
      </c>
      <c r="K12" s="24">
        <f t="shared" si="1"/>
        <v>0.11377308524808954</v>
      </c>
    </row>
    <row r="13" spans="1:11" s="18" customFormat="1" ht="18.75" x14ac:dyDescent="0.25">
      <c r="A13" s="18" t="s">
        <v>94</v>
      </c>
      <c r="C13" s="18" t="s">
        <v>95</v>
      </c>
      <c r="E13" s="11">
        <v>132427</v>
      </c>
      <c r="G13" s="24">
        <f t="shared" si="0"/>
        <v>1.2220688219232009E-4</v>
      </c>
      <c r="I13" s="11">
        <v>5371273</v>
      </c>
      <c r="K13" s="24">
        <f t="shared" si="1"/>
        <v>4.6061218469696812E-4</v>
      </c>
    </row>
    <row r="14" spans="1:11" s="18" customFormat="1" ht="18.75" x14ac:dyDescent="0.25">
      <c r="A14" s="18" t="s">
        <v>98</v>
      </c>
      <c r="C14" s="18" t="s">
        <v>99</v>
      </c>
      <c r="E14" s="11">
        <v>401554</v>
      </c>
      <c r="G14" s="24">
        <f t="shared" si="0"/>
        <v>3.7056387573421509E-4</v>
      </c>
      <c r="I14" s="11">
        <v>16279270</v>
      </c>
      <c r="K14" s="24">
        <f t="shared" si="1"/>
        <v>1.3960247635843145E-3</v>
      </c>
    </row>
    <row r="15" spans="1:11" s="18" customFormat="1" ht="18.75" x14ac:dyDescent="0.25">
      <c r="A15" s="18" t="s">
        <v>101</v>
      </c>
      <c r="C15" s="18" t="s">
        <v>102</v>
      </c>
      <c r="E15" s="11">
        <v>74756</v>
      </c>
      <c r="G15" s="24">
        <f t="shared" si="0"/>
        <v>6.8986669524863373E-5</v>
      </c>
      <c r="I15" s="11">
        <v>467199</v>
      </c>
      <c r="K15" s="24">
        <f t="shared" si="1"/>
        <v>4.0064534436853016E-5</v>
      </c>
    </row>
    <row r="16" spans="1:11" s="18" customFormat="1" ht="18.75" x14ac:dyDescent="0.25">
      <c r="A16" s="18" t="s">
        <v>157</v>
      </c>
      <c r="C16" s="18" t="s">
        <v>158</v>
      </c>
      <c r="E16" s="11">
        <v>2437806</v>
      </c>
      <c r="G16" s="24">
        <f t="shared" si="0"/>
        <v>2.2496671422725812E-3</v>
      </c>
      <c r="I16" s="11">
        <v>13452854</v>
      </c>
      <c r="K16" s="24">
        <f t="shared" si="1"/>
        <v>1.1536461601094092E-3</v>
      </c>
    </row>
    <row r="17" spans="1:11" s="18" customFormat="1" ht="18.75" x14ac:dyDescent="0.25">
      <c r="A17" s="18" t="s">
        <v>160</v>
      </c>
      <c r="C17" s="18" t="s">
        <v>161</v>
      </c>
      <c r="E17" s="11">
        <v>1142053</v>
      </c>
      <c r="G17" s="24">
        <f t="shared" si="0"/>
        <v>1.0539145070747335E-3</v>
      </c>
      <c r="I17" s="11">
        <v>2755589</v>
      </c>
      <c r="K17" s="24">
        <f t="shared" si="1"/>
        <v>2.3630485164632923E-4</v>
      </c>
    </row>
    <row r="18" spans="1:11" ht="19.5" thickBot="1" x14ac:dyDescent="0.5">
      <c r="A18" s="3" t="s">
        <v>12</v>
      </c>
      <c r="E18" s="3">
        <f>SUM(E9:$E$17)</f>
        <v>1083629642</v>
      </c>
      <c r="G18" s="7">
        <f>SUM(G9:$G$17)</f>
        <v>0.99999999999999989</v>
      </c>
      <c r="I18" s="3">
        <f>SUM(I9:$I$17)</f>
        <v>11661161338</v>
      </c>
      <c r="K18" s="7">
        <f>SUM(K9:$K$17)</f>
        <v>0.99999999999999989</v>
      </c>
    </row>
    <row r="19" spans="1:11" ht="18.75" x14ac:dyDescent="0.45">
      <c r="E19" s="4"/>
      <c r="G19" s="4"/>
      <c r="I19" s="4"/>
      <c r="K19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M13" sqref="M13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1" t="s">
        <v>92</v>
      </c>
      <c r="C1" s="34"/>
      <c r="D1" s="34"/>
      <c r="E1" s="34"/>
      <c r="F1" s="34"/>
    </row>
    <row r="2" spans="2:6" ht="20.100000000000001" customHeight="1" x14ac:dyDescent="0.45">
      <c r="B2" s="41" t="s">
        <v>44</v>
      </c>
      <c r="C2" s="34"/>
      <c r="D2" s="34"/>
      <c r="E2" s="34"/>
      <c r="F2" s="34"/>
    </row>
    <row r="3" spans="2:6" ht="20.100000000000001" customHeight="1" x14ac:dyDescent="0.45">
      <c r="B3" s="41" t="s">
        <v>245</v>
      </c>
      <c r="C3" s="34"/>
      <c r="D3" s="34"/>
      <c r="E3" s="34"/>
      <c r="F3" s="34"/>
    </row>
    <row r="5" spans="2:6" ht="21" x14ac:dyDescent="0.45">
      <c r="B5" s="35" t="s">
        <v>75</v>
      </c>
      <c r="C5" s="34"/>
      <c r="D5" s="34"/>
      <c r="E5" s="34"/>
      <c r="F5" s="34"/>
    </row>
    <row r="7" spans="2:6" ht="21" x14ac:dyDescent="0.45">
      <c r="D7" s="2" t="s">
        <v>51</v>
      </c>
      <c r="F7" s="2" t="s">
        <v>246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107</v>
      </c>
      <c r="D9" s="11">
        <v>0</v>
      </c>
      <c r="F9" s="11">
        <v>1759413709</v>
      </c>
    </row>
    <row r="10" spans="2:6" s="18" customFormat="1" ht="18.75" x14ac:dyDescent="0.25">
      <c r="B10" s="18" t="s">
        <v>108</v>
      </c>
      <c r="D10" s="11">
        <v>0</v>
      </c>
      <c r="F10" s="11">
        <v>0</v>
      </c>
    </row>
    <row r="11" spans="2:6" s="18" customFormat="1" ht="18.75" x14ac:dyDescent="0.25">
      <c r="B11" s="18" t="s">
        <v>109</v>
      </c>
      <c r="D11" s="11">
        <v>110920491</v>
      </c>
      <c r="F11" s="11">
        <v>869981467</v>
      </c>
    </row>
    <row r="12" spans="2:6" ht="19.5" thickBot="1" x14ac:dyDescent="0.5">
      <c r="B12" s="3" t="s">
        <v>12</v>
      </c>
      <c r="D12" s="3">
        <f>SUM(D9:D11)</f>
        <v>110920491</v>
      </c>
      <c r="F12" s="3">
        <f>SUM(F9:F11)</f>
        <v>2629395176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rightToLeft="1" view="pageLayout" topLeftCell="A73" zoomScale="70" zoomScaleNormal="85" zoomScalePageLayoutView="70" workbookViewId="0">
      <selection activeCell="W80" sqref="W80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5" t="s">
        <v>190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1" x14ac:dyDescent="0.45">
      <c r="A2" s="35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1" x14ac:dyDescent="0.45">
      <c r="C3" s="36" t="s">
        <v>236</v>
      </c>
      <c r="D3" s="37"/>
      <c r="E3" s="37"/>
      <c r="F3" s="37"/>
      <c r="G3" s="37"/>
      <c r="I3" s="36" t="s">
        <v>2</v>
      </c>
      <c r="J3" s="37"/>
      <c r="K3" s="37"/>
      <c r="L3" s="37"/>
      <c r="M3" s="37"/>
      <c r="O3" s="36" t="s">
        <v>246</v>
      </c>
      <c r="P3" s="37"/>
      <c r="Q3" s="37"/>
      <c r="R3" s="37"/>
      <c r="S3" s="37"/>
      <c r="T3" s="37"/>
      <c r="U3" s="37"/>
      <c r="V3" s="37"/>
      <c r="W3" s="37"/>
    </row>
    <row r="4" spans="1:23" ht="18.75" x14ac:dyDescent="0.45">
      <c r="A4" s="38" t="s">
        <v>3</v>
      </c>
      <c r="C4" s="38" t="s">
        <v>4</v>
      </c>
      <c r="E4" s="38" t="s">
        <v>5</v>
      </c>
      <c r="G4" s="38" t="s">
        <v>6</v>
      </c>
      <c r="I4" s="38" t="s">
        <v>7</v>
      </c>
      <c r="J4" s="34"/>
      <c r="L4" s="38" t="s">
        <v>8</v>
      </c>
      <c r="M4" s="34"/>
      <c r="O4" s="38" t="s">
        <v>4</v>
      </c>
      <c r="Q4" s="40" t="s">
        <v>9</v>
      </c>
      <c r="S4" s="38" t="s">
        <v>5</v>
      </c>
      <c r="U4" s="38" t="s">
        <v>6</v>
      </c>
      <c r="W4" s="40" t="s">
        <v>10</v>
      </c>
    </row>
    <row r="5" spans="1:23" ht="18.75" x14ac:dyDescent="0.45">
      <c r="A5" s="39"/>
      <c r="C5" s="39"/>
      <c r="E5" s="39"/>
      <c r="G5" s="39"/>
      <c r="I5" s="5" t="s">
        <v>4</v>
      </c>
      <c r="J5" s="5" t="s">
        <v>5</v>
      </c>
      <c r="L5" s="5" t="s">
        <v>4</v>
      </c>
      <c r="M5" s="5" t="s">
        <v>11</v>
      </c>
      <c r="O5" s="39"/>
      <c r="Q5" s="39"/>
      <c r="S5" s="39"/>
      <c r="U5" s="39"/>
      <c r="W5" s="39"/>
    </row>
    <row r="6" spans="1:23" s="18" customFormat="1" ht="18.75" x14ac:dyDescent="0.25">
      <c r="A6" s="18" t="s">
        <v>207</v>
      </c>
      <c r="C6" s="11">
        <v>3000000</v>
      </c>
      <c r="E6" s="11">
        <v>33797293179</v>
      </c>
      <c r="G6" s="11">
        <v>41302777500</v>
      </c>
      <c r="I6" s="11">
        <v>0</v>
      </c>
      <c r="J6" s="11">
        <v>0</v>
      </c>
      <c r="L6" s="11">
        <v>0</v>
      </c>
      <c r="M6" s="11">
        <v>0</v>
      </c>
      <c r="O6" s="11">
        <v>3000000</v>
      </c>
      <c r="Q6" s="11">
        <v>14080</v>
      </c>
      <c r="S6" s="11">
        <v>33797293179</v>
      </c>
      <c r="U6" s="11">
        <v>41988672000</v>
      </c>
      <c r="W6" s="6">
        <v>6.7999999999999996E-3</v>
      </c>
    </row>
    <row r="7" spans="1:23" s="18" customFormat="1" ht="18.75" x14ac:dyDescent="0.25">
      <c r="A7" s="18" t="s">
        <v>180</v>
      </c>
      <c r="C7" s="11">
        <v>1438247</v>
      </c>
      <c r="E7" s="11">
        <v>3078958265</v>
      </c>
      <c r="G7" s="11">
        <v>6433602436.5749998</v>
      </c>
      <c r="I7" s="11">
        <v>0</v>
      </c>
      <c r="J7" s="11">
        <v>0</v>
      </c>
      <c r="L7" s="11">
        <v>0</v>
      </c>
      <c r="M7" s="11">
        <v>0</v>
      </c>
      <c r="O7" s="11">
        <v>1438247</v>
      </c>
      <c r="Q7" s="11">
        <v>4536</v>
      </c>
      <c r="S7" s="11">
        <v>3078958265</v>
      </c>
      <c r="U7" s="11">
        <v>6485071256.0676003</v>
      </c>
      <c r="W7" s="6">
        <v>1.1000000000000001E-3</v>
      </c>
    </row>
    <row r="8" spans="1:23" s="18" customFormat="1" ht="18.75" x14ac:dyDescent="0.25">
      <c r="A8" s="18" t="s">
        <v>208</v>
      </c>
      <c r="C8" s="11">
        <v>80090000</v>
      </c>
      <c r="E8" s="11">
        <v>150036546556</v>
      </c>
      <c r="G8" s="11">
        <v>233347064449.5</v>
      </c>
      <c r="I8" s="11">
        <v>0</v>
      </c>
      <c r="J8" s="11">
        <v>0</v>
      </c>
      <c r="L8" s="11">
        <v>0</v>
      </c>
      <c r="M8" s="11">
        <v>0</v>
      </c>
      <c r="O8" s="11">
        <v>80090000</v>
      </c>
      <c r="Q8" s="11">
        <v>2495</v>
      </c>
      <c r="S8" s="11">
        <v>150036546556</v>
      </c>
      <c r="U8" s="11">
        <v>198635593927.5</v>
      </c>
      <c r="W8" s="6">
        <v>3.2199999999999999E-2</v>
      </c>
    </row>
    <row r="9" spans="1:23" s="18" customFormat="1" ht="18.75" x14ac:dyDescent="0.25">
      <c r="A9" s="18" t="s">
        <v>76</v>
      </c>
      <c r="C9" s="11">
        <v>51609223</v>
      </c>
      <c r="E9" s="11">
        <v>137704612454</v>
      </c>
      <c r="G9" s="11">
        <v>247071145361.09</v>
      </c>
      <c r="I9" s="11">
        <v>0</v>
      </c>
      <c r="J9" s="11">
        <v>0</v>
      </c>
      <c r="L9" s="11">
        <v>-3850000</v>
      </c>
      <c r="M9" s="11">
        <v>19762940767</v>
      </c>
      <c r="O9" s="11">
        <v>47759223</v>
      </c>
      <c r="Q9" s="11">
        <v>5240</v>
      </c>
      <c r="S9" s="11">
        <v>127431976544</v>
      </c>
      <c r="U9" s="11">
        <v>248769291465.306</v>
      </c>
      <c r="W9" s="6">
        <v>4.0300000000000002E-2</v>
      </c>
    </row>
    <row r="10" spans="1:23" s="18" customFormat="1" ht="18.75" x14ac:dyDescent="0.25">
      <c r="A10" s="18" t="s">
        <v>186</v>
      </c>
      <c r="C10" s="11">
        <v>25300000</v>
      </c>
      <c r="E10" s="11">
        <v>88250074507</v>
      </c>
      <c r="G10" s="11">
        <v>117297104760</v>
      </c>
      <c r="I10" s="11">
        <v>0</v>
      </c>
      <c r="J10" s="11">
        <v>0</v>
      </c>
      <c r="L10" s="11">
        <v>-1925000</v>
      </c>
      <c r="M10" s="11">
        <v>9841192595</v>
      </c>
      <c r="O10" s="11">
        <v>23375000</v>
      </c>
      <c r="Q10" s="11">
        <v>5220</v>
      </c>
      <c r="S10" s="11">
        <v>81535394928</v>
      </c>
      <c r="U10" s="11">
        <v>121291495875</v>
      </c>
      <c r="W10" s="6">
        <v>1.9599999999999999E-2</v>
      </c>
    </row>
    <row r="11" spans="1:23" s="18" customFormat="1" ht="18.75" x14ac:dyDescent="0.25">
      <c r="A11" s="18" t="s">
        <v>77</v>
      </c>
      <c r="C11" s="11">
        <v>48379418</v>
      </c>
      <c r="E11" s="11">
        <v>206384950138</v>
      </c>
      <c r="G11" s="11">
        <v>125518972808.16901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2328</v>
      </c>
      <c r="S11" s="11">
        <v>206384950138</v>
      </c>
      <c r="U11" s="11">
        <v>111957152757.631</v>
      </c>
      <c r="W11" s="6">
        <v>1.8100000000000002E-2</v>
      </c>
    </row>
    <row r="12" spans="1:23" s="18" customFormat="1" ht="18.75" x14ac:dyDescent="0.25">
      <c r="A12" s="18" t="s">
        <v>133</v>
      </c>
      <c r="C12" s="11">
        <v>5450000</v>
      </c>
      <c r="E12" s="11">
        <v>34362528356</v>
      </c>
      <c r="G12" s="11">
        <v>66744493200</v>
      </c>
      <c r="I12" s="11">
        <v>1153893</v>
      </c>
      <c r="J12" s="11">
        <v>0</v>
      </c>
      <c r="L12" s="11">
        <v>-1</v>
      </c>
      <c r="M12" s="11">
        <v>1</v>
      </c>
      <c r="O12" s="11">
        <v>6603892</v>
      </c>
      <c r="Q12" s="11">
        <v>9470</v>
      </c>
      <c r="S12" s="11">
        <v>34362523153</v>
      </c>
      <c r="U12" s="11">
        <v>62166751039.421997</v>
      </c>
      <c r="W12" s="6">
        <v>1.01E-2</v>
      </c>
    </row>
    <row r="13" spans="1:23" s="18" customFormat="1" ht="18.75" x14ac:dyDescent="0.25">
      <c r="A13" s="18" t="s">
        <v>134</v>
      </c>
      <c r="C13" s="11">
        <v>20007665</v>
      </c>
      <c r="E13" s="11">
        <v>68875131041</v>
      </c>
      <c r="G13" s="11">
        <v>87450259472.1203</v>
      </c>
      <c r="I13" s="11">
        <v>0</v>
      </c>
      <c r="J13" s="11">
        <v>0</v>
      </c>
      <c r="L13" s="11">
        <v>0</v>
      </c>
      <c r="M13" s="11">
        <v>0</v>
      </c>
      <c r="O13" s="11">
        <v>20007665</v>
      </c>
      <c r="Q13" s="11">
        <v>4027</v>
      </c>
      <c r="S13" s="11">
        <v>68875131041</v>
      </c>
      <c r="U13" s="11">
        <v>80091470296.617798</v>
      </c>
      <c r="W13" s="6">
        <v>1.2999999999999999E-2</v>
      </c>
    </row>
    <row r="14" spans="1:23" s="18" customFormat="1" ht="18.75" x14ac:dyDescent="0.25">
      <c r="A14" s="18" t="s">
        <v>219</v>
      </c>
      <c r="C14" s="11">
        <v>25000000</v>
      </c>
      <c r="E14" s="11">
        <v>99885041897</v>
      </c>
      <c r="G14" s="11">
        <v>104598911250</v>
      </c>
      <c r="I14" s="11">
        <v>0</v>
      </c>
      <c r="J14" s="11">
        <v>0</v>
      </c>
      <c r="L14" s="11">
        <v>0</v>
      </c>
      <c r="M14" s="11">
        <v>0</v>
      </c>
      <c r="O14" s="11">
        <v>25000000</v>
      </c>
      <c r="Q14" s="11">
        <v>3753</v>
      </c>
      <c r="S14" s="11">
        <v>99885041897</v>
      </c>
      <c r="U14" s="11">
        <v>93266741250</v>
      </c>
      <c r="W14" s="6">
        <v>1.5100000000000001E-2</v>
      </c>
    </row>
    <row r="15" spans="1:23" s="18" customFormat="1" ht="18.75" x14ac:dyDescent="0.25">
      <c r="A15" s="18" t="s">
        <v>172</v>
      </c>
      <c r="C15" s="11">
        <v>14497759</v>
      </c>
      <c r="E15" s="11">
        <v>31119215777</v>
      </c>
      <c r="G15" s="11">
        <v>69146364208.292099</v>
      </c>
      <c r="I15" s="11">
        <v>0</v>
      </c>
      <c r="J15" s="11">
        <v>0</v>
      </c>
      <c r="L15" s="11">
        <v>0</v>
      </c>
      <c r="M15" s="11">
        <v>0</v>
      </c>
      <c r="O15" s="11">
        <v>14497759</v>
      </c>
      <c r="Q15" s="11">
        <v>4360</v>
      </c>
      <c r="S15" s="11">
        <v>31119215777</v>
      </c>
      <c r="U15" s="11">
        <v>62834128376.022003</v>
      </c>
      <c r="W15" s="6">
        <v>1.0200000000000001E-2</v>
      </c>
    </row>
    <row r="16" spans="1:23" s="18" customFormat="1" ht="18.75" x14ac:dyDescent="0.25">
      <c r="A16" s="18" t="s">
        <v>149</v>
      </c>
      <c r="C16" s="11">
        <v>19593684</v>
      </c>
      <c r="E16" s="11">
        <v>99887526921</v>
      </c>
      <c r="G16" s="11">
        <v>188148801264.73199</v>
      </c>
      <c r="I16" s="11">
        <v>975817</v>
      </c>
      <c r="J16" s="11">
        <v>8355387920</v>
      </c>
      <c r="L16" s="11">
        <v>0</v>
      </c>
      <c r="M16" s="11">
        <v>0</v>
      </c>
      <c r="O16" s="11">
        <v>20569501</v>
      </c>
      <c r="Q16" s="11">
        <v>8770</v>
      </c>
      <c r="S16" s="11">
        <v>108242914841</v>
      </c>
      <c r="U16" s="11">
        <v>179321176353.569</v>
      </c>
      <c r="W16" s="6">
        <v>2.9000000000000001E-2</v>
      </c>
    </row>
    <row r="17" spans="1:23" s="18" customFormat="1" ht="18.75" x14ac:dyDescent="0.25">
      <c r="A17" s="18" t="s">
        <v>222</v>
      </c>
      <c r="C17" s="11">
        <v>3500000</v>
      </c>
      <c r="E17" s="11">
        <v>101433096449</v>
      </c>
      <c r="G17" s="11">
        <v>104549208750</v>
      </c>
      <c r="I17" s="11">
        <v>1099827</v>
      </c>
      <c r="J17" s="11">
        <v>30584822216</v>
      </c>
      <c r="L17" s="11">
        <v>0</v>
      </c>
      <c r="M17" s="11">
        <v>0</v>
      </c>
      <c r="O17" s="11">
        <v>4599827</v>
      </c>
      <c r="Q17" s="11">
        <v>28700</v>
      </c>
      <c r="S17" s="11">
        <v>132017918665</v>
      </c>
      <c r="U17" s="11">
        <v>131229545442.345</v>
      </c>
      <c r="W17" s="6">
        <v>2.1299999999999999E-2</v>
      </c>
    </row>
    <row r="18" spans="1:23" s="18" customFormat="1" ht="18.75" x14ac:dyDescent="0.25">
      <c r="A18" s="18" t="s">
        <v>137</v>
      </c>
      <c r="C18" s="11">
        <v>15055180</v>
      </c>
      <c r="E18" s="11">
        <v>227845746236</v>
      </c>
      <c r="G18" s="11">
        <v>285543680035.32001</v>
      </c>
      <c r="I18" s="11">
        <v>0</v>
      </c>
      <c r="J18" s="11">
        <v>0</v>
      </c>
      <c r="L18" s="11">
        <v>-500000</v>
      </c>
      <c r="M18" s="11">
        <v>9443475029</v>
      </c>
      <c r="O18" s="11">
        <v>14555180</v>
      </c>
      <c r="Q18" s="11">
        <v>15350</v>
      </c>
      <c r="S18" s="11">
        <v>220278724578</v>
      </c>
      <c r="U18" s="11">
        <v>222092652022.64999</v>
      </c>
      <c r="W18" s="6">
        <v>3.5999999999999997E-2</v>
      </c>
    </row>
    <row r="19" spans="1:23" s="18" customFormat="1" ht="18.75" x14ac:dyDescent="0.25">
      <c r="A19" s="18" t="s">
        <v>106</v>
      </c>
      <c r="C19" s="11">
        <v>700000</v>
      </c>
      <c r="E19" s="11">
        <v>108190918810</v>
      </c>
      <c r="G19" s="11">
        <v>126641970000</v>
      </c>
      <c r="I19" s="11">
        <v>0</v>
      </c>
      <c r="J19" s="11">
        <v>0</v>
      </c>
      <c r="L19" s="11">
        <v>0</v>
      </c>
      <c r="M19" s="11">
        <v>0</v>
      </c>
      <c r="O19" s="11">
        <v>700000</v>
      </c>
      <c r="Q19" s="11">
        <v>149300</v>
      </c>
      <c r="S19" s="11">
        <v>108190918810</v>
      </c>
      <c r="U19" s="11">
        <v>103888165500</v>
      </c>
      <c r="W19" s="6">
        <v>1.6799999999999999E-2</v>
      </c>
    </row>
    <row r="20" spans="1:23" s="18" customFormat="1" ht="18.75" x14ac:dyDescent="0.25">
      <c r="A20" s="18" t="s">
        <v>200</v>
      </c>
      <c r="C20" s="11">
        <v>190000</v>
      </c>
      <c r="E20" s="11">
        <v>31500666484</v>
      </c>
      <c r="G20" s="11">
        <v>39775916700</v>
      </c>
      <c r="I20" s="11">
        <v>0</v>
      </c>
      <c r="J20" s="11">
        <v>0</v>
      </c>
      <c r="L20" s="11">
        <v>-190000</v>
      </c>
      <c r="M20" s="11">
        <v>39963749641</v>
      </c>
      <c r="O20" s="11">
        <v>0</v>
      </c>
      <c r="Q20" s="11">
        <v>0</v>
      </c>
      <c r="S20" s="11">
        <v>0</v>
      </c>
      <c r="U20" s="11">
        <v>0</v>
      </c>
      <c r="W20" s="6">
        <v>0</v>
      </c>
    </row>
    <row r="21" spans="1:23" s="18" customFormat="1" ht="18.75" x14ac:dyDescent="0.25">
      <c r="A21" s="18" t="s">
        <v>212</v>
      </c>
      <c r="C21" s="11">
        <v>1733427</v>
      </c>
      <c r="E21" s="11">
        <v>95248543548</v>
      </c>
      <c r="G21" s="11">
        <v>119325582822.48801</v>
      </c>
      <c r="I21" s="11">
        <v>0</v>
      </c>
      <c r="J21" s="11">
        <v>0</v>
      </c>
      <c r="L21" s="11">
        <v>-1117935</v>
      </c>
      <c r="M21" s="11">
        <v>59212411340</v>
      </c>
      <c r="O21" s="11">
        <v>615492</v>
      </c>
      <c r="Q21" s="11">
        <v>53580</v>
      </c>
      <c r="S21" s="11">
        <v>33820124277</v>
      </c>
      <c r="U21" s="11">
        <v>32781841894.908001</v>
      </c>
      <c r="W21" s="6">
        <v>5.3E-3</v>
      </c>
    </row>
    <row r="22" spans="1:23" s="18" customFormat="1" ht="18.75" x14ac:dyDescent="0.25">
      <c r="A22" s="18" t="s">
        <v>237</v>
      </c>
      <c r="C22" s="11">
        <v>2800000</v>
      </c>
      <c r="E22" s="11">
        <v>99316241016</v>
      </c>
      <c r="G22" s="11">
        <v>100200240000</v>
      </c>
      <c r="I22" s="11">
        <v>4400000</v>
      </c>
      <c r="J22" s="11">
        <v>27365520418</v>
      </c>
      <c r="L22" s="11">
        <v>0</v>
      </c>
      <c r="M22" s="11">
        <v>0</v>
      </c>
      <c r="O22" s="11">
        <v>7200000</v>
      </c>
      <c r="Q22" s="11">
        <v>14690</v>
      </c>
      <c r="S22" s="11">
        <v>126681761434</v>
      </c>
      <c r="U22" s="11">
        <v>105138680400</v>
      </c>
      <c r="W22" s="6">
        <v>1.7000000000000001E-2</v>
      </c>
    </row>
    <row r="23" spans="1:23" s="18" customFormat="1" ht="18.75" x14ac:dyDescent="0.25">
      <c r="A23" s="18" t="s">
        <v>241</v>
      </c>
      <c r="C23" s="11">
        <v>7200000</v>
      </c>
      <c r="E23" s="11">
        <v>65210455474</v>
      </c>
      <c r="G23" s="11">
        <v>53249270400</v>
      </c>
      <c r="I23" s="11">
        <v>0</v>
      </c>
      <c r="J23" s="11">
        <v>0</v>
      </c>
      <c r="L23" s="11">
        <v>0</v>
      </c>
      <c r="M23" s="11">
        <v>0</v>
      </c>
      <c r="O23" s="11">
        <v>7200000</v>
      </c>
      <c r="Q23" s="11">
        <v>7290</v>
      </c>
      <c r="S23" s="11">
        <v>65210455474</v>
      </c>
      <c r="U23" s="11">
        <v>52175696400</v>
      </c>
      <c r="W23" s="6">
        <v>8.5000000000000006E-3</v>
      </c>
    </row>
    <row r="24" spans="1:23" s="18" customFormat="1" ht="18.75" x14ac:dyDescent="0.25">
      <c r="A24" s="18" t="s">
        <v>136</v>
      </c>
      <c r="C24" s="11">
        <v>18089038</v>
      </c>
      <c r="E24" s="11">
        <v>67638556247</v>
      </c>
      <c r="G24" s="11">
        <v>91705181941.889999</v>
      </c>
      <c r="I24" s="11">
        <v>0</v>
      </c>
      <c r="J24" s="11">
        <v>0</v>
      </c>
      <c r="L24" s="11">
        <v>0</v>
      </c>
      <c r="M24" s="11">
        <v>0</v>
      </c>
      <c r="O24" s="11">
        <v>18089038</v>
      </c>
      <c r="Q24" s="11">
        <v>4267</v>
      </c>
      <c r="S24" s="11">
        <v>67638556247</v>
      </c>
      <c r="U24" s="11">
        <v>76726668891.381302</v>
      </c>
      <c r="W24" s="6">
        <v>1.24E-2</v>
      </c>
    </row>
    <row r="25" spans="1:23" s="18" customFormat="1" ht="18.75" x14ac:dyDescent="0.25">
      <c r="A25" s="18" t="s">
        <v>187</v>
      </c>
      <c r="C25" s="11">
        <v>5392416</v>
      </c>
      <c r="E25" s="11">
        <v>32745583552</v>
      </c>
      <c r="G25" s="11">
        <v>64270370186.351997</v>
      </c>
      <c r="I25" s="11">
        <v>0</v>
      </c>
      <c r="J25" s="11">
        <v>0</v>
      </c>
      <c r="L25" s="11">
        <v>0</v>
      </c>
      <c r="M25" s="11">
        <v>0</v>
      </c>
      <c r="O25" s="11">
        <v>5392416</v>
      </c>
      <c r="Q25" s="11">
        <v>11100</v>
      </c>
      <c r="S25" s="11">
        <v>32745583552</v>
      </c>
      <c r="U25" s="11">
        <v>59499675485.279999</v>
      </c>
      <c r="W25" s="6">
        <v>9.5999999999999992E-3</v>
      </c>
    </row>
    <row r="26" spans="1:23" s="18" customFormat="1" ht="18.75" x14ac:dyDescent="0.25">
      <c r="A26" s="18" t="s">
        <v>191</v>
      </c>
      <c r="C26" s="11">
        <v>750000</v>
      </c>
      <c r="E26" s="11">
        <v>25817730849</v>
      </c>
      <c r="G26" s="11">
        <v>30455206875</v>
      </c>
      <c r="I26" s="11">
        <v>0</v>
      </c>
      <c r="J26" s="11">
        <v>0</v>
      </c>
      <c r="L26" s="11">
        <v>0</v>
      </c>
      <c r="M26" s="11">
        <v>0</v>
      </c>
      <c r="O26" s="11">
        <v>750000</v>
      </c>
      <c r="Q26" s="11">
        <v>35000</v>
      </c>
      <c r="S26" s="11">
        <v>25817730849</v>
      </c>
      <c r="U26" s="11">
        <v>26093812500</v>
      </c>
      <c r="W26" s="6">
        <v>4.1999999999999997E-3</v>
      </c>
    </row>
    <row r="27" spans="1:23" s="18" customFormat="1" ht="18.75" x14ac:dyDescent="0.25">
      <c r="A27" s="18" t="s">
        <v>203</v>
      </c>
      <c r="C27" s="11">
        <v>440000</v>
      </c>
      <c r="E27" s="11">
        <v>22056071785</v>
      </c>
      <c r="G27" s="11">
        <v>34749999900</v>
      </c>
      <c r="I27" s="11">
        <v>0</v>
      </c>
      <c r="J27" s="11">
        <v>0</v>
      </c>
      <c r="L27" s="11">
        <v>-70230</v>
      </c>
      <c r="M27" s="11">
        <v>5057828162</v>
      </c>
      <c r="O27" s="11">
        <v>369770</v>
      </c>
      <c r="Q27" s="11">
        <v>73400</v>
      </c>
      <c r="S27" s="11">
        <v>18535621963</v>
      </c>
      <c r="U27" s="11">
        <v>26979628347.900002</v>
      </c>
      <c r="W27" s="6">
        <v>4.4000000000000003E-3</v>
      </c>
    </row>
    <row r="28" spans="1:23" s="18" customFormat="1" ht="18.75" x14ac:dyDescent="0.25">
      <c r="A28" s="18" t="s">
        <v>79</v>
      </c>
      <c r="C28" s="11">
        <v>20445008</v>
      </c>
      <c r="E28" s="11">
        <v>96719432212</v>
      </c>
      <c r="G28" s="11">
        <v>128850103683.216</v>
      </c>
      <c r="I28" s="11">
        <v>0</v>
      </c>
      <c r="J28" s="11">
        <v>0</v>
      </c>
      <c r="L28" s="11">
        <v>0</v>
      </c>
      <c r="M28" s="11">
        <v>0</v>
      </c>
      <c r="O28" s="11">
        <v>20445008</v>
      </c>
      <c r="Q28" s="11">
        <v>5740</v>
      </c>
      <c r="S28" s="11">
        <v>96719432212</v>
      </c>
      <c r="U28" s="11">
        <v>116656087561.776</v>
      </c>
      <c r="W28" s="6">
        <v>1.89E-2</v>
      </c>
    </row>
    <row r="29" spans="1:23" s="18" customFormat="1" ht="18.75" x14ac:dyDescent="0.25">
      <c r="A29" s="18" t="s">
        <v>154</v>
      </c>
      <c r="C29" s="11">
        <v>10167474</v>
      </c>
      <c r="E29" s="11">
        <v>38459655176</v>
      </c>
      <c r="G29" s="11">
        <v>67817819224.287003</v>
      </c>
      <c r="I29" s="11">
        <v>0</v>
      </c>
      <c r="J29" s="11">
        <v>0</v>
      </c>
      <c r="L29" s="11">
        <v>0</v>
      </c>
      <c r="M29" s="11">
        <v>0</v>
      </c>
      <c r="O29" s="11">
        <v>10167474</v>
      </c>
      <c r="Q29" s="11">
        <v>6050</v>
      </c>
      <c r="S29" s="11">
        <v>38459655176</v>
      </c>
      <c r="U29" s="11">
        <v>61147214054.684998</v>
      </c>
      <c r="W29" s="6">
        <v>9.9000000000000008E-3</v>
      </c>
    </row>
    <row r="30" spans="1:23" s="18" customFormat="1" ht="18.75" x14ac:dyDescent="0.25">
      <c r="A30" s="18" t="s">
        <v>202</v>
      </c>
      <c r="C30" s="11">
        <v>3464987</v>
      </c>
      <c r="E30" s="11">
        <v>22282476871</v>
      </c>
      <c r="G30" s="11">
        <v>48462290505.814499</v>
      </c>
      <c r="I30" s="11">
        <v>0</v>
      </c>
      <c r="J30" s="11">
        <v>0</v>
      </c>
      <c r="L30" s="11">
        <v>0</v>
      </c>
      <c r="M30" s="11">
        <v>0</v>
      </c>
      <c r="O30" s="11">
        <v>3464987</v>
      </c>
      <c r="Q30" s="11">
        <v>11300</v>
      </c>
      <c r="S30" s="11">
        <v>22282476871</v>
      </c>
      <c r="U30" s="11">
        <v>38921384699.055</v>
      </c>
      <c r="W30" s="6">
        <v>6.3E-3</v>
      </c>
    </row>
    <row r="31" spans="1:23" s="18" customFormat="1" ht="18.75" x14ac:dyDescent="0.25">
      <c r="A31" s="18" t="s">
        <v>181</v>
      </c>
      <c r="C31" s="11">
        <v>2676153</v>
      </c>
      <c r="E31" s="11">
        <v>31547860840</v>
      </c>
      <c r="G31" s="11">
        <v>53630234575.344002</v>
      </c>
      <c r="I31" s="11">
        <v>0</v>
      </c>
      <c r="J31" s="11">
        <v>0</v>
      </c>
      <c r="L31" s="11">
        <v>0</v>
      </c>
      <c r="M31" s="11">
        <v>0</v>
      </c>
      <c r="O31" s="11">
        <v>2676153</v>
      </c>
      <c r="Q31" s="11">
        <v>6690</v>
      </c>
      <c r="S31" s="11">
        <v>11012208949</v>
      </c>
      <c r="U31" s="11">
        <v>17796937961.758499</v>
      </c>
      <c r="W31" s="6">
        <v>2.8999999999999998E-3</v>
      </c>
    </row>
    <row r="32" spans="1:23" s="18" customFormat="1" ht="18.75" x14ac:dyDescent="0.25">
      <c r="A32" s="18" t="s">
        <v>117</v>
      </c>
      <c r="C32" s="11">
        <v>16124767</v>
      </c>
      <c r="E32" s="11">
        <v>67607898357</v>
      </c>
      <c r="G32" s="11">
        <v>66118901624.943703</v>
      </c>
      <c r="I32" s="11">
        <v>0</v>
      </c>
      <c r="J32" s="11">
        <v>0</v>
      </c>
      <c r="L32" s="11">
        <v>0</v>
      </c>
      <c r="M32" s="11">
        <v>0</v>
      </c>
      <c r="O32" s="11">
        <v>16124767</v>
      </c>
      <c r="Q32" s="11">
        <v>3689</v>
      </c>
      <c r="S32" s="11">
        <v>67607898357</v>
      </c>
      <c r="U32" s="11">
        <v>59130334083.495102</v>
      </c>
      <c r="W32" s="6">
        <v>9.5999999999999992E-3</v>
      </c>
    </row>
    <row r="33" spans="1:23" s="18" customFormat="1" ht="18.75" x14ac:dyDescent="0.25">
      <c r="A33" s="18" t="s">
        <v>193</v>
      </c>
      <c r="C33" s="11">
        <v>68370</v>
      </c>
      <c r="E33" s="11">
        <v>21924151891</v>
      </c>
      <c r="G33" s="11">
        <v>27077747064</v>
      </c>
      <c r="I33" s="11">
        <v>0</v>
      </c>
      <c r="J33" s="11">
        <v>0</v>
      </c>
      <c r="L33" s="11">
        <v>-38370</v>
      </c>
      <c r="M33" s="11">
        <v>15042836674</v>
      </c>
      <c r="O33" s="11">
        <v>30000</v>
      </c>
      <c r="Q33" s="11">
        <v>387021</v>
      </c>
      <c r="S33" s="11">
        <v>9620075423</v>
      </c>
      <c r="U33" s="11">
        <v>11582764488</v>
      </c>
      <c r="W33" s="6">
        <v>1.9E-3</v>
      </c>
    </row>
    <row r="34" spans="1:23" s="18" customFormat="1" ht="18.75" x14ac:dyDescent="0.25">
      <c r="A34" s="18" t="s">
        <v>80</v>
      </c>
      <c r="C34" s="11">
        <v>11536924</v>
      </c>
      <c r="E34" s="11">
        <v>200840054928</v>
      </c>
      <c r="G34" s="11">
        <v>229136220457.95599</v>
      </c>
      <c r="I34" s="11">
        <v>0</v>
      </c>
      <c r="J34" s="11">
        <v>0</v>
      </c>
      <c r="L34" s="11">
        <v>0</v>
      </c>
      <c r="M34" s="11">
        <v>0</v>
      </c>
      <c r="O34" s="11">
        <v>11536924</v>
      </c>
      <c r="Q34" s="11">
        <v>17800</v>
      </c>
      <c r="S34" s="11">
        <v>200840054928</v>
      </c>
      <c r="U34" s="11">
        <v>204135371579.16</v>
      </c>
      <c r="W34" s="6">
        <v>3.3099999999999997E-2</v>
      </c>
    </row>
    <row r="35" spans="1:23" s="18" customFormat="1" ht="18.75" x14ac:dyDescent="0.25">
      <c r="A35" s="18" t="s">
        <v>138</v>
      </c>
      <c r="C35" s="11">
        <v>10000000</v>
      </c>
      <c r="E35" s="11">
        <v>36387987149</v>
      </c>
      <c r="G35" s="11">
        <v>33499485000</v>
      </c>
      <c r="I35" s="11">
        <v>0</v>
      </c>
      <c r="J35" s="11">
        <v>0</v>
      </c>
      <c r="L35" s="11">
        <v>0</v>
      </c>
      <c r="M35" s="11">
        <v>0</v>
      </c>
      <c r="O35" s="11">
        <v>10000000</v>
      </c>
      <c r="Q35" s="11">
        <v>2864</v>
      </c>
      <c r="S35" s="11">
        <v>36387987149</v>
      </c>
      <c r="U35" s="11">
        <v>28469592000</v>
      </c>
      <c r="W35" s="6">
        <v>4.5999999999999999E-3</v>
      </c>
    </row>
    <row r="36" spans="1:23" s="18" customFormat="1" ht="18.75" x14ac:dyDescent="0.25">
      <c r="A36" s="18" t="s">
        <v>81</v>
      </c>
      <c r="C36" s="11">
        <v>49446057</v>
      </c>
      <c r="E36" s="11">
        <v>285828675855</v>
      </c>
      <c r="G36" s="11">
        <v>309165155123.74701</v>
      </c>
      <c r="I36" s="11">
        <v>0</v>
      </c>
      <c r="J36" s="11">
        <v>0</v>
      </c>
      <c r="L36" s="11">
        <v>0</v>
      </c>
      <c r="M36" s="11">
        <v>0</v>
      </c>
      <c r="O36" s="11">
        <v>49446057</v>
      </c>
      <c r="Q36" s="11">
        <v>5660</v>
      </c>
      <c r="S36" s="11">
        <v>285828675855</v>
      </c>
      <c r="U36" s="11">
        <v>278199487758.41101</v>
      </c>
      <c r="W36" s="6">
        <v>4.5100000000000001E-2</v>
      </c>
    </row>
    <row r="37" spans="1:23" s="18" customFormat="1" ht="18.75" x14ac:dyDescent="0.25">
      <c r="A37" s="18" t="s">
        <v>143</v>
      </c>
      <c r="C37" s="11">
        <v>1076871</v>
      </c>
      <c r="E37" s="11">
        <v>23278344909</v>
      </c>
      <c r="G37" s="11">
        <v>34040743038.09</v>
      </c>
      <c r="I37" s="11">
        <v>371000</v>
      </c>
      <c r="J37" s="11">
        <v>12739702397</v>
      </c>
      <c r="L37" s="11">
        <v>0</v>
      </c>
      <c r="M37" s="11">
        <v>0</v>
      </c>
      <c r="O37" s="11">
        <v>1447871</v>
      </c>
      <c r="Q37" s="11">
        <v>34650</v>
      </c>
      <c r="S37" s="11">
        <v>36018047306</v>
      </c>
      <c r="U37" s="11">
        <v>49870226205.607498</v>
      </c>
      <c r="W37" s="6">
        <v>8.0999999999999996E-3</v>
      </c>
    </row>
    <row r="38" spans="1:23" s="18" customFormat="1" ht="18.75" x14ac:dyDescent="0.25">
      <c r="A38" s="18" t="s">
        <v>240</v>
      </c>
      <c r="C38" s="11">
        <v>8000000</v>
      </c>
      <c r="E38" s="11">
        <v>81913547868</v>
      </c>
      <c r="G38" s="11">
        <v>70378740000</v>
      </c>
      <c r="I38" s="11">
        <v>0</v>
      </c>
      <c r="J38" s="11">
        <v>0</v>
      </c>
      <c r="L38" s="11">
        <v>0</v>
      </c>
      <c r="M38" s="11">
        <v>0</v>
      </c>
      <c r="O38" s="11">
        <v>8000000</v>
      </c>
      <c r="Q38" s="11">
        <v>10500</v>
      </c>
      <c r="S38" s="11">
        <v>81913547868</v>
      </c>
      <c r="U38" s="11">
        <v>83500200000</v>
      </c>
      <c r="W38" s="6">
        <v>1.35E-2</v>
      </c>
    </row>
    <row r="39" spans="1:23" s="18" customFormat="1" ht="18.75" x14ac:dyDescent="0.25">
      <c r="A39" s="18" t="s">
        <v>242</v>
      </c>
      <c r="C39" s="11">
        <v>5000000</v>
      </c>
      <c r="E39" s="11">
        <v>41899004407</v>
      </c>
      <c r="G39" s="11">
        <v>41998612500</v>
      </c>
      <c r="I39" s="11">
        <v>0</v>
      </c>
      <c r="J39" s="11">
        <v>0</v>
      </c>
      <c r="L39" s="11">
        <v>0</v>
      </c>
      <c r="M39" s="11">
        <v>0</v>
      </c>
      <c r="O39" s="11">
        <v>5000000</v>
      </c>
      <c r="Q39" s="11">
        <v>7400</v>
      </c>
      <c r="S39" s="11">
        <v>41899004407</v>
      </c>
      <c r="U39" s="11">
        <v>36779850000</v>
      </c>
      <c r="W39" s="6">
        <v>6.0000000000000001E-3</v>
      </c>
    </row>
    <row r="40" spans="1:23" s="18" customFormat="1" ht="18.75" x14ac:dyDescent="0.25">
      <c r="A40" s="18" t="s">
        <v>221</v>
      </c>
      <c r="C40" s="11">
        <v>16000000</v>
      </c>
      <c r="E40" s="11">
        <v>134805023706</v>
      </c>
      <c r="G40" s="11">
        <v>128351736000</v>
      </c>
      <c r="I40" s="11">
        <v>3800000</v>
      </c>
      <c r="J40" s="11">
        <v>0</v>
      </c>
      <c r="L40" s="11">
        <v>0</v>
      </c>
      <c r="M40" s="11">
        <v>0</v>
      </c>
      <c r="O40" s="11">
        <v>19800000</v>
      </c>
      <c r="Q40" s="11">
        <v>5950</v>
      </c>
      <c r="S40" s="11">
        <v>134805023706</v>
      </c>
      <c r="U40" s="11">
        <v>117109030500</v>
      </c>
      <c r="W40" s="6">
        <v>1.9E-2</v>
      </c>
    </row>
    <row r="41" spans="1:23" s="18" customFormat="1" ht="18.75" x14ac:dyDescent="0.25">
      <c r="A41" s="18" t="s">
        <v>82</v>
      </c>
      <c r="C41" s="11">
        <v>1488000</v>
      </c>
      <c r="E41" s="11">
        <v>12108602900</v>
      </c>
      <c r="G41" s="11">
        <v>12202957800</v>
      </c>
      <c r="I41" s="11">
        <v>0</v>
      </c>
      <c r="J41" s="11">
        <v>0</v>
      </c>
      <c r="L41" s="11">
        <v>0</v>
      </c>
      <c r="M41" s="11">
        <v>0</v>
      </c>
      <c r="O41" s="11">
        <v>1488000</v>
      </c>
      <c r="Q41" s="11">
        <v>7860</v>
      </c>
      <c r="S41" s="11">
        <v>12108602900</v>
      </c>
      <c r="U41" s="11">
        <v>11626090704</v>
      </c>
      <c r="W41" s="6">
        <v>1.9E-3</v>
      </c>
    </row>
    <row r="42" spans="1:23" s="18" customFormat="1" ht="18.75" x14ac:dyDescent="0.25">
      <c r="A42" s="18" t="s">
        <v>83</v>
      </c>
      <c r="C42" s="11">
        <v>4200000</v>
      </c>
      <c r="E42" s="11">
        <v>52768368862</v>
      </c>
      <c r="G42" s="11">
        <v>92476471500</v>
      </c>
      <c r="I42" s="11">
        <v>0</v>
      </c>
      <c r="J42" s="11">
        <v>0</v>
      </c>
      <c r="L42" s="11">
        <v>0</v>
      </c>
      <c r="M42" s="11">
        <v>0</v>
      </c>
      <c r="O42" s="11">
        <v>4200000</v>
      </c>
      <c r="Q42" s="11">
        <v>18980</v>
      </c>
      <c r="S42" s="11">
        <v>52768368862</v>
      </c>
      <c r="U42" s="11">
        <v>79241689800</v>
      </c>
      <c r="W42" s="6">
        <v>1.2800000000000001E-2</v>
      </c>
    </row>
    <row r="43" spans="1:23" s="18" customFormat="1" ht="18.75" x14ac:dyDescent="0.25">
      <c r="A43" s="18" t="s">
        <v>121</v>
      </c>
      <c r="C43" s="11">
        <v>12000000</v>
      </c>
      <c r="E43" s="11">
        <v>177395518048</v>
      </c>
      <c r="G43" s="11">
        <v>287479260000</v>
      </c>
      <c r="I43" s="11">
        <v>0</v>
      </c>
      <c r="J43" s="11">
        <v>0</v>
      </c>
      <c r="L43" s="11">
        <v>-2250000</v>
      </c>
      <c r="M43" s="11">
        <v>49774288663</v>
      </c>
      <c r="O43" s="11">
        <v>9750000</v>
      </c>
      <c r="Q43" s="11">
        <v>21500</v>
      </c>
      <c r="S43" s="11">
        <v>144133858412</v>
      </c>
      <c r="U43" s="11">
        <v>208377731250</v>
      </c>
      <c r="W43" s="6">
        <v>3.3799999999999997E-2</v>
      </c>
    </row>
    <row r="44" spans="1:23" s="18" customFormat="1" ht="18.75" x14ac:dyDescent="0.25">
      <c r="A44" s="18" t="s">
        <v>84</v>
      </c>
      <c r="C44" s="11">
        <v>1842294</v>
      </c>
      <c r="E44" s="11">
        <v>41275586817</v>
      </c>
      <c r="G44" s="11">
        <v>114183572066.145</v>
      </c>
      <c r="I44" s="11">
        <v>527706</v>
      </c>
      <c r="J44" s="11">
        <v>27825710995</v>
      </c>
      <c r="L44" s="11">
        <v>0</v>
      </c>
      <c r="M44" s="11">
        <v>0</v>
      </c>
      <c r="O44" s="11">
        <v>2370000</v>
      </c>
      <c r="Q44" s="11">
        <v>57100</v>
      </c>
      <c r="S44" s="11">
        <v>69101297812</v>
      </c>
      <c r="U44" s="11">
        <v>134521804350</v>
      </c>
      <c r="W44" s="6">
        <v>2.18E-2</v>
      </c>
    </row>
    <row r="45" spans="1:23" s="18" customFormat="1" ht="18.75" x14ac:dyDescent="0.25">
      <c r="A45" s="18" t="s">
        <v>125</v>
      </c>
      <c r="C45" s="11">
        <v>6000000</v>
      </c>
      <c r="E45" s="11">
        <v>46545946778</v>
      </c>
      <c r="G45" s="11">
        <v>84514131000</v>
      </c>
      <c r="I45" s="11">
        <v>1000000</v>
      </c>
      <c r="J45" s="11">
        <v>14810675545</v>
      </c>
      <c r="L45" s="11">
        <v>0</v>
      </c>
      <c r="M45" s="11">
        <v>0</v>
      </c>
      <c r="O45" s="11">
        <v>7000000</v>
      </c>
      <c r="Q45" s="11">
        <v>16040</v>
      </c>
      <c r="S45" s="11">
        <v>61356622323</v>
      </c>
      <c r="U45" s="11">
        <v>111611934000</v>
      </c>
      <c r="W45" s="6">
        <v>1.8100000000000002E-2</v>
      </c>
    </row>
    <row r="46" spans="1:23" s="18" customFormat="1" ht="18.75" x14ac:dyDescent="0.25">
      <c r="A46" s="18" t="s">
        <v>116</v>
      </c>
      <c r="C46" s="11">
        <v>3295038</v>
      </c>
      <c r="E46" s="11">
        <v>37322086259</v>
      </c>
      <c r="G46" s="11">
        <v>74974650472.070999</v>
      </c>
      <c r="I46" s="11">
        <v>0</v>
      </c>
      <c r="J46" s="11">
        <v>0</v>
      </c>
      <c r="L46" s="11">
        <v>0</v>
      </c>
      <c r="M46" s="11">
        <v>0</v>
      </c>
      <c r="O46" s="11">
        <v>3295038</v>
      </c>
      <c r="Q46" s="11">
        <v>24890</v>
      </c>
      <c r="S46" s="11">
        <v>37322086259</v>
      </c>
      <c r="U46" s="11">
        <v>81525515519.871002</v>
      </c>
      <c r="W46" s="6">
        <v>1.32E-2</v>
      </c>
    </row>
    <row r="47" spans="1:23" s="18" customFormat="1" ht="18.75" x14ac:dyDescent="0.25">
      <c r="A47" s="18" t="s">
        <v>217</v>
      </c>
      <c r="C47" s="11">
        <v>2500000</v>
      </c>
      <c r="E47" s="11">
        <v>33755949322</v>
      </c>
      <c r="G47" s="11">
        <v>58773206250</v>
      </c>
      <c r="I47" s="11">
        <v>0</v>
      </c>
      <c r="J47" s="11">
        <v>0</v>
      </c>
      <c r="L47" s="11">
        <v>-2500000</v>
      </c>
      <c r="M47" s="11">
        <v>55542569419</v>
      </c>
      <c r="O47" s="11">
        <v>0</v>
      </c>
      <c r="Q47" s="11">
        <v>0</v>
      </c>
      <c r="S47" s="11">
        <v>0</v>
      </c>
      <c r="U47" s="11">
        <v>0</v>
      </c>
      <c r="W47" s="6">
        <v>0</v>
      </c>
    </row>
    <row r="48" spans="1:23" s="18" customFormat="1" ht="18.75" x14ac:dyDescent="0.25">
      <c r="A48" s="18" t="s">
        <v>223</v>
      </c>
      <c r="C48" s="11">
        <v>558619</v>
      </c>
      <c r="E48" s="11">
        <v>19601544890</v>
      </c>
      <c r="G48" s="11">
        <v>25043814284.445</v>
      </c>
      <c r="I48" s="11">
        <v>0</v>
      </c>
      <c r="J48" s="11">
        <v>0</v>
      </c>
      <c r="L48" s="11">
        <v>-558619</v>
      </c>
      <c r="M48" s="11">
        <v>23637283786</v>
      </c>
      <c r="O48" s="11">
        <v>0</v>
      </c>
      <c r="Q48" s="11">
        <v>0</v>
      </c>
      <c r="S48" s="11">
        <v>0</v>
      </c>
      <c r="U48" s="11">
        <v>0</v>
      </c>
      <c r="W48" s="6">
        <v>0</v>
      </c>
    </row>
    <row r="49" spans="1:23" s="18" customFormat="1" ht="18.75" x14ac:dyDescent="0.25">
      <c r="A49" s="18" t="s">
        <v>218</v>
      </c>
      <c r="C49" s="11">
        <v>1178927</v>
      </c>
      <c r="E49" s="11">
        <v>19711070972</v>
      </c>
      <c r="G49" s="11">
        <v>24082799498.392502</v>
      </c>
      <c r="I49" s="11">
        <v>0</v>
      </c>
      <c r="J49" s="11">
        <v>0</v>
      </c>
      <c r="L49" s="11">
        <v>-780427</v>
      </c>
      <c r="M49" s="11">
        <v>15083483128</v>
      </c>
      <c r="O49" s="11">
        <v>398500</v>
      </c>
      <c r="Q49" s="11">
        <v>19020</v>
      </c>
      <c r="S49" s="11">
        <v>6662721092</v>
      </c>
      <c r="U49" s="11">
        <v>7534372153.5</v>
      </c>
      <c r="W49" s="6">
        <v>1.1999999999999999E-3</v>
      </c>
    </row>
    <row r="50" spans="1:23" s="18" customFormat="1" ht="18.75" x14ac:dyDescent="0.25">
      <c r="A50" s="18" t="s">
        <v>135</v>
      </c>
      <c r="C50" s="11">
        <v>5335693</v>
      </c>
      <c r="E50" s="11">
        <v>58312944088</v>
      </c>
      <c r="G50" s="11">
        <v>70277279553.112503</v>
      </c>
      <c r="I50" s="11">
        <v>0</v>
      </c>
      <c r="J50" s="11">
        <v>0</v>
      </c>
      <c r="L50" s="11">
        <v>-5335693</v>
      </c>
      <c r="M50" s="11">
        <v>66747082828</v>
      </c>
      <c r="O50" s="11">
        <v>0</v>
      </c>
      <c r="Q50" s="11">
        <v>0</v>
      </c>
      <c r="S50" s="11">
        <v>0</v>
      </c>
      <c r="U50" s="11">
        <v>0</v>
      </c>
      <c r="W50" s="6">
        <v>0</v>
      </c>
    </row>
    <row r="51" spans="1:23" s="18" customFormat="1" ht="18.75" x14ac:dyDescent="0.25">
      <c r="A51" s="18" t="s">
        <v>225</v>
      </c>
      <c r="C51" s="11">
        <v>1218945</v>
      </c>
      <c r="E51" s="11">
        <v>74591870089</v>
      </c>
      <c r="G51" s="11">
        <v>77427136516.274994</v>
      </c>
      <c r="I51" s="11">
        <v>0</v>
      </c>
      <c r="J51" s="11">
        <v>0</v>
      </c>
      <c r="L51" s="11">
        <v>0</v>
      </c>
      <c r="M51" s="11">
        <v>0</v>
      </c>
      <c r="O51" s="11">
        <v>1218945</v>
      </c>
      <c r="Q51" s="11">
        <v>48850</v>
      </c>
      <c r="S51" s="11">
        <v>74591870089</v>
      </c>
      <c r="U51" s="11">
        <v>59191167743.662498</v>
      </c>
      <c r="W51" s="6">
        <v>9.5999999999999992E-3</v>
      </c>
    </row>
    <row r="52" spans="1:23" s="18" customFormat="1" ht="18.75" x14ac:dyDescent="0.25">
      <c r="A52" s="18" t="s">
        <v>220</v>
      </c>
      <c r="C52" s="11">
        <v>999788</v>
      </c>
      <c r="E52" s="11">
        <v>46411843631</v>
      </c>
      <c r="G52" s="11">
        <v>52514466572.375999</v>
      </c>
      <c r="I52" s="11">
        <v>0</v>
      </c>
      <c r="J52" s="11">
        <v>0</v>
      </c>
      <c r="L52" s="11">
        <v>0</v>
      </c>
      <c r="M52" s="11">
        <v>0</v>
      </c>
      <c r="O52" s="11">
        <v>999788</v>
      </c>
      <c r="Q52" s="11">
        <v>55090</v>
      </c>
      <c r="S52" s="11">
        <v>46411843631</v>
      </c>
      <c r="U52" s="11">
        <v>54750604910.526001</v>
      </c>
      <c r="W52" s="6">
        <v>8.8999999999999999E-3</v>
      </c>
    </row>
    <row r="53" spans="1:23" s="18" customFormat="1" ht="18.75" x14ac:dyDescent="0.25">
      <c r="A53" s="18" t="s">
        <v>85</v>
      </c>
      <c r="C53" s="11">
        <v>6393710</v>
      </c>
      <c r="E53" s="11">
        <v>123366789700</v>
      </c>
      <c r="G53" s="11">
        <v>104169389103.94501</v>
      </c>
      <c r="I53" s="11">
        <v>0</v>
      </c>
      <c r="J53" s="11">
        <v>0</v>
      </c>
      <c r="L53" s="11">
        <v>0</v>
      </c>
      <c r="M53" s="11">
        <v>0</v>
      </c>
      <c r="O53" s="11">
        <v>6393710</v>
      </c>
      <c r="Q53" s="11">
        <v>14750</v>
      </c>
      <c r="S53" s="11">
        <v>123366789700</v>
      </c>
      <c r="U53" s="11">
        <v>93746094526.125</v>
      </c>
      <c r="W53" s="6">
        <v>1.52E-2</v>
      </c>
    </row>
    <row r="54" spans="1:23" s="18" customFormat="1" ht="18.75" x14ac:dyDescent="0.25">
      <c r="A54" s="18" t="s">
        <v>238</v>
      </c>
      <c r="C54" s="11">
        <v>1450000</v>
      </c>
      <c r="E54" s="11">
        <v>29797121489</v>
      </c>
      <c r="G54" s="11">
        <v>30485028375</v>
      </c>
      <c r="I54" s="11">
        <v>1000000</v>
      </c>
      <c r="J54" s="11">
        <v>20868532778</v>
      </c>
      <c r="L54" s="11">
        <v>0</v>
      </c>
      <c r="M54" s="11">
        <v>0</v>
      </c>
      <c r="O54" s="11">
        <v>2450000</v>
      </c>
      <c r="Q54" s="11">
        <v>15730</v>
      </c>
      <c r="S54" s="11">
        <v>50665654267</v>
      </c>
      <c r="U54" s="11">
        <v>38309195925</v>
      </c>
      <c r="W54" s="6">
        <v>6.1999999999999998E-3</v>
      </c>
    </row>
    <row r="55" spans="1:23" s="18" customFormat="1" ht="18.75" x14ac:dyDescent="0.25">
      <c r="A55" s="18" t="s">
        <v>239</v>
      </c>
      <c r="C55" s="11">
        <v>7000000</v>
      </c>
      <c r="E55" s="11">
        <v>58911212063</v>
      </c>
      <c r="G55" s="11">
        <v>55040548500</v>
      </c>
      <c r="I55" s="11">
        <v>0</v>
      </c>
      <c r="J55" s="11">
        <v>0</v>
      </c>
      <c r="L55" s="11">
        <v>0</v>
      </c>
      <c r="M55" s="11">
        <v>0</v>
      </c>
      <c r="O55" s="11">
        <v>7000000</v>
      </c>
      <c r="Q55" s="11">
        <v>7650</v>
      </c>
      <c r="S55" s="11">
        <v>58911212063</v>
      </c>
      <c r="U55" s="11">
        <v>53231377500</v>
      </c>
      <c r="W55" s="6">
        <v>8.6E-3</v>
      </c>
    </row>
    <row r="56" spans="1:23" s="18" customFormat="1" ht="18.75" x14ac:dyDescent="0.25">
      <c r="A56" s="18" t="s">
        <v>184</v>
      </c>
      <c r="C56" s="11">
        <v>2200000</v>
      </c>
      <c r="E56" s="11">
        <v>58277671594</v>
      </c>
      <c r="G56" s="11">
        <v>89772655500</v>
      </c>
      <c r="I56" s="11">
        <v>0</v>
      </c>
      <c r="J56" s="11">
        <v>0</v>
      </c>
      <c r="L56" s="11">
        <v>0</v>
      </c>
      <c r="M56" s="11">
        <v>0</v>
      </c>
      <c r="O56" s="11">
        <v>2200000</v>
      </c>
      <c r="Q56" s="11">
        <v>40990</v>
      </c>
      <c r="S56" s="11">
        <v>58277671594</v>
      </c>
      <c r="U56" s="11">
        <v>89641440900</v>
      </c>
      <c r="W56" s="6">
        <v>1.4500000000000001E-2</v>
      </c>
    </row>
    <row r="57" spans="1:23" s="18" customFormat="1" ht="18.75" x14ac:dyDescent="0.25">
      <c r="A57" s="18" t="s">
        <v>197</v>
      </c>
      <c r="C57" s="11">
        <v>1900000</v>
      </c>
      <c r="E57" s="11">
        <v>27839665275</v>
      </c>
      <c r="G57" s="11">
        <v>38208299850</v>
      </c>
      <c r="I57" s="11">
        <v>0</v>
      </c>
      <c r="J57" s="11">
        <v>0</v>
      </c>
      <c r="L57" s="11">
        <v>-1900000</v>
      </c>
      <c r="M57" s="11">
        <v>35400391191</v>
      </c>
      <c r="O57" s="11">
        <v>0</v>
      </c>
      <c r="Q57" s="11">
        <v>0</v>
      </c>
      <c r="S57" s="11">
        <v>0</v>
      </c>
      <c r="U57" s="11">
        <v>0</v>
      </c>
      <c r="W57" s="6">
        <v>0</v>
      </c>
    </row>
    <row r="58" spans="1:23" s="18" customFormat="1" ht="18.75" x14ac:dyDescent="0.25">
      <c r="A58" s="18" t="s">
        <v>87</v>
      </c>
      <c r="C58" s="11">
        <v>32932489</v>
      </c>
      <c r="E58" s="11">
        <v>121600843081</v>
      </c>
      <c r="G58" s="11">
        <v>213769610708.638</v>
      </c>
      <c r="I58" s="11">
        <v>0</v>
      </c>
      <c r="J58" s="11">
        <v>0</v>
      </c>
      <c r="L58" s="11">
        <v>-8550000</v>
      </c>
      <c r="M58" s="11">
        <v>49526829648</v>
      </c>
      <c r="O58" s="11">
        <v>24382489</v>
      </c>
      <c r="Q58" s="11">
        <v>5640</v>
      </c>
      <c r="S58" s="11">
        <v>90030584031</v>
      </c>
      <c r="U58" s="11">
        <v>136699010394.138</v>
      </c>
      <c r="W58" s="6">
        <v>2.2100000000000002E-2</v>
      </c>
    </row>
    <row r="59" spans="1:23" s="18" customFormat="1" ht="18.75" x14ac:dyDescent="0.25">
      <c r="A59" s="18" t="s">
        <v>88</v>
      </c>
      <c r="C59" s="11">
        <v>20000000</v>
      </c>
      <c r="E59" s="11">
        <v>163153812281</v>
      </c>
      <c r="G59" s="11">
        <v>250301790000</v>
      </c>
      <c r="I59" s="11">
        <v>0</v>
      </c>
      <c r="J59" s="11">
        <v>0</v>
      </c>
      <c r="L59" s="11">
        <v>0</v>
      </c>
      <c r="M59" s="11">
        <v>0</v>
      </c>
      <c r="O59" s="11">
        <v>20000000</v>
      </c>
      <c r="Q59" s="11">
        <v>10710</v>
      </c>
      <c r="S59" s="11">
        <v>163153812281</v>
      </c>
      <c r="U59" s="11">
        <v>212925510000</v>
      </c>
      <c r="W59" s="6">
        <v>3.4500000000000003E-2</v>
      </c>
    </row>
    <row r="60" spans="1:23" s="18" customFormat="1" ht="18.75" x14ac:dyDescent="0.25">
      <c r="A60" s="18" t="s">
        <v>89</v>
      </c>
      <c r="C60" s="11">
        <v>10000000</v>
      </c>
      <c r="E60" s="11">
        <v>94269811568</v>
      </c>
      <c r="G60" s="11">
        <v>102088935000</v>
      </c>
      <c r="I60" s="11">
        <v>0</v>
      </c>
      <c r="J60" s="11">
        <v>0</v>
      </c>
      <c r="L60" s="11">
        <v>-5000000</v>
      </c>
      <c r="M60" s="11">
        <v>43937560224</v>
      </c>
      <c r="O60" s="11">
        <v>5000000</v>
      </c>
      <c r="Q60" s="11">
        <v>8850</v>
      </c>
      <c r="S60" s="11">
        <v>47134905787</v>
      </c>
      <c r="U60" s="11">
        <v>43986712500</v>
      </c>
      <c r="W60" s="6">
        <v>7.1000000000000004E-3</v>
      </c>
    </row>
    <row r="61" spans="1:23" s="18" customFormat="1" ht="18.75" x14ac:dyDescent="0.25">
      <c r="A61" s="18" t="s">
        <v>224</v>
      </c>
      <c r="C61" s="11">
        <v>3060186</v>
      </c>
      <c r="E61" s="11">
        <v>22536075866</v>
      </c>
      <c r="G61" s="11">
        <v>29233407554.612999</v>
      </c>
      <c r="I61" s="11">
        <v>0</v>
      </c>
      <c r="J61" s="11">
        <v>0</v>
      </c>
      <c r="L61" s="11">
        <v>0</v>
      </c>
      <c r="M61" s="11">
        <v>0</v>
      </c>
      <c r="O61" s="11">
        <v>3060186</v>
      </c>
      <c r="Q61" s="11">
        <v>9790</v>
      </c>
      <c r="S61" s="11">
        <v>22536075866</v>
      </c>
      <c r="U61" s="11">
        <v>29780963575.407001</v>
      </c>
      <c r="W61" s="6">
        <v>4.7999999999999996E-3</v>
      </c>
    </row>
    <row r="62" spans="1:23" s="18" customFormat="1" ht="18.75" x14ac:dyDescent="0.25">
      <c r="A62" s="18" t="s">
        <v>113</v>
      </c>
      <c r="C62" s="11">
        <v>50129401</v>
      </c>
      <c r="E62" s="11">
        <v>203649160640</v>
      </c>
      <c r="G62" s="11">
        <v>267094862503.30801</v>
      </c>
      <c r="I62" s="11">
        <v>0</v>
      </c>
      <c r="J62" s="11">
        <v>0</v>
      </c>
      <c r="L62" s="11">
        <v>0</v>
      </c>
      <c r="M62" s="11">
        <v>0</v>
      </c>
      <c r="O62" s="11">
        <v>50129401</v>
      </c>
      <c r="Q62" s="11">
        <v>4818</v>
      </c>
      <c r="S62" s="11">
        <v>203649160640</v>
      </c>
      <c r="U62" s="11">
        <v>240086389466.59299</v>
      </c>
      <c r="W62" s="6">
        <v>3.8899999999999997E-2</v>
      </c>
    </row>
    <row r="63" spans="1:23" s="18" customFormat="1" ht="18.75" x14ac:dyDescent="0.25">
      <c r="A63" s="18" t="s">
        <v>201</v>
      </c>
      <c r="C63" s="11">
        <v>4000001</v>
      </c>
      <c r="E63" s="11">
        <v>73801490579</v>
      </c>
      <c r="G63" s="11">
        <v>133997973499.485</v>
      </c>
      <c r="I63" s="11">
        <v>0</v>
      </c>
      <c r="J63" s="11">
        <v>0</v>
      </c>
      <c r="L63" s="11">
        <v>0</v>
      </c>
      <c r="M63" s="11">
        <v>0</v>
      </c>
      <c r="O63" s="11">
        <v>4000001</v>
      </c>
      <c r="Q63" s="11">
        <v>32500</v>
      </c>
      <c r="S63" s="11">
        <v>73801490579</v>
      </c>
      <c r="U63" s="11">
        <v>129226532306.625</v>
      </c>
      <c r="W63" s="6">
        <v>2.0899999999999998E-2</v>
      </c>
    </row>
    <row r="64" spans="1:23" s="18" customFormat="1" ht="18.75" x14ac:dyDescent="0.25">
      <c r="A64" s="18" t="s">
        <v>171</v>
      </c>
      <c r="C64" s="11">
        <v>14219882</v>
      </c>
      <c r="E64" s="11">
        <v>35249083443</v>
      </c>
      <c r="G64" s="11">
        <v>61841822446.6875</v>
      </c>
      <c r="I64" s="11">
        <v>0</v>
      </c>
      <c r="J64" s="11">
        <v>0</v>
      </c>
      <c r="L64" s="11">
        <v>0</v>
      </c>
      <c r="M64" s="11">
        <v>0</v>
      </c>
      <c r="O64" s="11">
        <v>14219882</v>
      </c>
      <c r="Q64" s="11">
        <v>3727</v>
      </c>
      <c r="S64" s="11">
        <v>35249083443</v>
      </c>
      <c r="U64" s="11">
        <v>52682165087.7267</v>
      </c>
      <c r="W64" s="6">
        <v>8.5000000000000006E-3</v>
      </c>
    </row>
    <row r="65" spans="1:23" s="18" customFormat="1" ht="18.75" x14ac:dyDescent="0.25">
      <c r="A65" s="18" t="s">
        <v>195</v>
      </c>
      <c r="C65" s="11">
        <v>8000000</v>
      </c>
      <c r="E65" s="11">
        <v>36378089224</v>
      </c>
      <c r="G65" s="11">
        <v>45249156000</v>
      </c>
      <c r="I65" s="11">
        <v>0</v>
      </c>
      <c r="J65" s="11">
        <v>0</v>
      </c>
      <c r="L65" s="11">
        <v>0</v>
      </c>
      <c r="M65" s="11">
        <v>0</v>
      </c>
      <c r="O65" s="11">
        <v>8000000</v>
      </c>
      <c r="Q65" s="11">
        <v>4776</v>
      </c>
      <c r="S65" s="11">
        <v>36378089224</v>
      </c>
      <c r="U65" s="11">
        <v>37980662400</v>
      </c>
      <c r="W65" s="6">
        <v>6.1999999999999998E-3</v>
      </c>
    </row>
    <row r="66" spans="1:23" s="18" customFormat="1" ht="18.75" x14ac:dyDescent="0.25">
      <c r="A66" s="18" t="s">
        <v>185</v>
      </c>
      <c r="C66" s="11">
        <v>58500000</v>
      </c>
      <c r="E66" s="11">
        <v>176552640881</v>
      </c>
      <c r="G66" s="11">
        <v>293085702000</v>
      </c>
      <c r="I66" s="11">
        <v>0</v>
      </c>
      <c r="J66" s="11">
        <v>0</v>
      </c>
      <c r="L66" s="11">
        <v>0</v>
      </c>
      <c r="M66" s="11">
        <v>0</v>
      </c>
      <c r="O66" s="11">
        <v>58500000</v>
      </c>
      <c r="Q66" s="11">
        <v>5467</v>
      </c>
      <c r="S66" s="11">
        <v>176552640881</v>
      </c>
      <c r="U66" s="11">
        <v>317916573975</v>
      </c>
      <c r="W66" s="6">
        <v>5.1499999999999997E-2</v>
      </c>
    </row>
    <row r="67" spans="1:23" s="18" customFormat="1" ht="18.75" x14ac:dyDescent="0.25">
      <c r="A67" s="18" t="s">
        <v>90</v>
      </c>
      <c r="C67" s="11">
        <v>16526750</v>
      </c>
      <c r="E67" s="11">
        <v>86766856380</v>
      </c>
      <c r="G67" s="11">
        <v>114834626704.125</v>
      </c>
      <c r="I67" s="11">
        <v>0</v>
      </c>
      <c r="J67" s="11">
        <v>0</v>
      </c>
      <c r="L67" s="11">
        <v>0</v>
      </c>
      <c r="M67" s="11">
        <v>0</v>
      </c>
      <c r="O67" s="11">
        <v>16526750</v>
      </c>
      <c r="Q67" s="11">
        <v>6950</v>
      </c>
      <c r="S67" s="11">
        <v>86766856380</v>
      </c>
      <c r="U67" s="11">
        <v>114177490070.625</v>
      </c>
      <c r="W67" s="6">
        <v>1.8499999999999999E-2</v>
      </c>
    </row>
    <row r="68" spans="1:23" s="18" customFormat="1" ht="18.75" x14ac:dyDescent="0.25">
      <c r="A68" s="18" t="s">
        <v>192</v>
      </c>
      <c r="C68" s="11">
        <v>2004630</v>
      </c>
      <c r="E68" s="11">
        <v>23513078934</v>
      </c>
      <c r="G68" s="11">
        <v>39276165319.065002</v>
      </c>
      <c r="I68" s="11">
        <v>0</v>
      </c>
      <c r="J68" s="11">
        <v>0</v>
      </c>
      <c r="L68" s="11">
        <v>0</v>
      </c>
      <c r="M68" s="11">
        <v>0</v>
      </c>
      <c r="O68" s="11">
        <v>2004630</v>
      </c>
      <c r="Q68" s="11">
        <v>18600</v>
      </c>
      <c r="S68" s="11">
        <v>23513078934</v>
      </c>
      <c r="U68" s="11">
        <v>37064265597.900002</v>
      </c>
      <c r="W68" s="6">
        <v>6.0000000000000001E-3</v>
      </c>
    </row>
    <row r="69" spans="1:23" s="18" customFormat="1" ht="18.75" x14ac:dyDescent="0.25">
      <c r="A69" s="18" t="s">
        <v>194</v>
      </c>
      <c r="C69" s="11">
        <v>15450000</v>
      </c>
      <c r="E69" s="11">
        <v>82564555520</v>
      </c>
      <c r="G69" s="11">
        <v>121635934200</v>
      </c>
      <c r="I69" s="11">
        <v>0</v>
      </c>
      <c r="J69" s="11">
        <v>0</v>
      </c>
      <c r="L69" s="11">
        <v>-6950000</v>
      </c>
      <c r="M69" s="11">
        <v>49943948001</v>
      </c>
      <c r="O69" s="11">
        <v>8500000</v>
      </c>
      <c r="Q69" s="11">
        <v>6930</v>
      </c>
      <c r="S69" s="11">
        <v>45423865503</v>
      </c>
      <c r="U69" s="11">
        <v>58554515250</v>
      </c>
      <c r="W69" s="6">
        <v>9.4999999999999998E-3</v>
      </c>
    </row>
    <row r="70" spans="1:23" s="18" customFormat="1" ht="18.75" x14ac:dyDescent="0.25">
      <c r="A70" s="18" t="s">
        <v>132</v>
      </c>
      <c r="C70" s="11">
        <v>4900000</v>
      </c>
      <c r="E70" s="11">
        <v>24571212684</v>
      </c>
      <c r="G70" s="11">
        <v>43106978250</v>
      </c>
      <c r="I70" s="11">
        <v>0</v>
      </c>
      <c r="J70" s="11">
        <v>0</v>
      </c>
      <c r="L70" s="11">
        <v>0</v>
      </c>
      <c r="M70" s="11">
        <v>0</v>
      </c>
      <c r="O70" s="11">
        <v>4900000</v>
      </c>
      <c r="Q70" s="11">
        <v>7700</v>
      </c>
      <c r="S70" s="11">
        <v>24571212684</v>
      </c>
      <c r="U70" s="11">
        <v>37505506500</v>
      </c>
      <c r="W70" s="6">
        <v>6.1000000000000004E-3</v>
      </c>
    </row>
    <row r="71" spans="1:23" s="18" customFormat="1" ht="18.75" x14ac:dyDescent="0.25">
      <c r="A71" s="18" t="s">
        <v>142</v>
      </c>
      <c r="C71" s="11">
        <v>11000000</v>
      </c>
      <c r="E71" s="11">
        <v>54920408334</v>
      </c>
      <c r="G71" s="11">
        <v>94146475500</v>
      </c>
      <c r="I71" s="11">
        <v>0</v>
      </c>
      <c r="J71" s="11">
        <v>0</v>
      </c>
      <c r="L71" s="11">
        <v>0</v>
      </c>
      <c r="M71" s="11">
        <v>0</v>
      </c>
      <c r="O71" s="11">
        <v>11000000</v>
      </c>
      <c r="Q71" s="11">
        <v>7160</v>
      </c>
      <c r="S71" s="11">
        <v>54920408334</v>
      </c>
      <c r="U71" s="11">
        <v>78291378000</v>
      </c>
      <c r="W71" s="6">
        <v>1.2699999999999999E-2</v>
      </c>
    </row>
    <row r="72" spans="1:23" s="18" customFormat="1" ht="18.75" x14ac:dyDescent="0.25">
      <c r="A72" s="18" t="s">
        <v>118</v>
      </c>
      <c r="C72" s="11">
        <v>5751964</v>
      </c>
      <c r="E72" s="11">
        <v>24930771644</v>
      </c>
      <c r="G72" s="11">
        <v>43626354782.346001</v>
      </c>
      <c r="I72" s="11">
        <v>0</v>
      </c>
      <c r="J72" s="11">
        <v>0</v>
      </c>
      <c r="L72" s="11">
        <v>0</v>
      </c>
      <c r="M72" s="11">
        <v>0</v>
      </c>
      <c r="O72" s="11">
        <v>5751964</v>
      </c>
      <c r="Q72" s="11">
        <v>7000</v>
      </c>
      <c r="S72" s="11">
        <v>24930771644</v>
      </c>
      <c r="U72" s="11">
        <v>40024178699.400002</v>
      </c>
      <c r="W72" s="6">
        <v>6.4999999999999997E-3</v>
      </c>
    </row>
    <row r="73" spans="1:23" s="18" customFormat="1" ht="18.75" x14ac:dyDescent="0.25">
      <c r="A73" s="18" t="s">
        <v>91</v>
      </c>
      <c r="C73" s="11">
        <v>4770899</v>
      </c>
      <c r="E73" s="11">
        <v>44259668532</v>
      </c>
      <c r="G73" s="11">
        <v>82519711426.529999</v>
      </c>
      <c r="I73" s="11">
        <v>0</v>
      </c>
      <c r="J73" s="11">
        <v>0</v>
      </c>
      <c r="L73" s="11">
        <v>0</v>
      </c>
      <c r="M73" s="11">
        <v>0</v>
      </c>
      <c r="O73" s="11">
        <v>4770899</v>
      </c>
      <c r="Q73" s="11">
        <v>16870</v>
      </c>
      <c r="S73" s="11">
        <v>44259668532</v>
      </c>
      <c r="U73" s="11">
        <v>80006179986.526505</v>
      </c>
      <c r="W73" s="6">
        <v>1.2999999999999999E-2</v>
      </c>
    </row>
    <row r="74" spans="1:23" s="18" customFormat="1" ht="18.75" x14ac:dyDescent="0.25">
      <c r="A74" s="18" t="s">
        <v>247</v>
      </c>
      <c r="C74" s="11">
        <v>0</v>
      </c>
      <c r="E74" s="11">
        <v>0</v>
      </c>
      <c r="G74" s="11">
        <v>0</v>
      </c>
      <c r="I74" s="11">
        <v>220000</v>
      </c>
      <c r="J74" s="11">
        <v>18136452950</v>
      </c>
      <c r="L74" s="11">
        <v>0</v>
      </c>
      <c r="M74" s="11">
        <v>0</v>
      </c>
      <c r="O74" s="11">
        <v>220000</v>
      </c>
      <c r="Q74" s="11">
        <v>75670</v>
      </c>
      <c r="S74" s="11">
        <v>18136452950</v>
      </c>
      <c r="U74" s="11">
        <v>16548347970</v>
      </c>
      <c r="W74" s="6">
        <v>2.7000000000000001E-3</v>
      </c>
    </row>
    <row r="75" spans="1:23" s="18" customFormat="1" ht="18.75" x14ac:dyDescent="0.25">
      <c r="A75" s="18" t="s">
        <v>248</v>
      </c>
      <c r="C75" s="11">
        <v>0</v>
      </c>
      <c r="E75" s="11">
        <v>0</v>
      </c>
      <c r="G75" s="11">
        <v>0</v>
      </c>
      <c r="I75" s="11">
        <v>6600981</v>
      </c>
      <c r="J75" s="11">
        <v>0</v>
      </c>
      <c r="L75" s="11">
        <v>0</v>
      </c>
      <c r="M75" s="11">
        <v>0</v>
      </c>
      <c r="O75" s="11">
        <v>6600981</v>
      </c>
      <c r="Q75" s="11">
        <v>5690</v>
      </c>
      <c r="S75" s="11">
        <v>20535651891</v>
      </c>
      <c r="U75" s="11">
        <v>37336102377.754501</v>
      </c>
      <c r="W75" s="6">
        <v>6.0000000000000001E-3</v>
      </c>
    </row>
    <row r="76" spans="1:23" s="18" customFormat="1" ht="18.75" x14ac:dyDescent="0.25">
      <c r="A76" s="18" t="s">
        <v>249</v>
      </c>
      <c r="C76" s="11">
        <v>0</v>
      </c>
      <c r="E76" s="11">
        <v>0</v>
      </c>
      <c r="G76" s="11">
        <v>0</v>
      </c>
      <c r="I76" s="11">
        <v>2001000</v>
      </c>
      <c r="J76" s="11">
        <v>1593396200</v>
      </c>
      <c r="L76" s="11">
        <v>0</v>
      </c>
      <c r="M76" s="11">
        <v>0</v>
      </c>
      <c r="O76" s="11">
        <v>2001000</v>
      </c>
      <c r="Q76" s="11">
        <v>555</v>
      </c>
      <c r="S76" s="11">
        <v>1593396200</v>
      </c>
      <c r="U76" s="11">
        <v>1110269032.0875001</v>
      </c>
      <c r="W76" s="6">
        <v>2.0000000000000001E-4</v>
      </c>
    </row>
    <row r="77" spans="1:23" s="18" customFormat="1" ht="18.75" x14ac:dyDescent="0.25">
      <c r="A77" s="18" t="s">
        <v>250</v>
      </c>
      <c r="C77" s="11">
        <v>0</v>
      </c>
      <c r="E77" s="11">
        <v>0</v>
      </c>
      <c r="G77" s="11">
        <v>0</v>
      </c>
      <c r="I77" s="11">
        <v>37282000</v>
      </c>
      <c r="J77" s="11">
        <v>9371852011</v>
      </c>
      <c r="L77" s="11">
        <v>0</v>
      </c>
      <c r="M77" s="11">
        <v>0</v>
      </c>
      <c r="O77" s="11">
        <v>37282000</v>
      </c>
      <c r="Q77" s="11">
        <v>106</v>
      </c>
      <c r="S77" s="11">
        <v>9371852011</v>
      </c>
      <c r="U77" s="11">
        <v>3950874387.8099999</v>
      </c>
      <c r="W77" s="6">
        <v>5.9999999999999995E-4</v>
      </c>
    </row>
    <row r="78" spans="1:23" s="18" customFormat="1" ht="18.75" x14ac:dyDescent="0.25">
      <c r="A78" s="18" t="s">
        <v>86</v>
      </c>
      <c r="C78" s="11">
        <v>0</v>
      </c>
      <c r="E78" s="11">
        <v>0</v>
      </c>
      <c r="G78" s="11">
        <v>0</v>
      </c>
      <c r="I78" s="11">
        <v>200000</v>
      </c>
      <c r="J78" s="11">
        <v>818083746</v>
      </c>
      <c r="L78" s="11">
        <v>-200000</v>
      </c>
      <c r="M78" s="11">
        <v>821214005</v>
      </c>
      <c r="O78" s="11">
        <v>0</v>
      </c>
      <c r="Q78" s="11">
        <v>0</v>
      </c>
      <c r="S78" s="11">
        <v>0</v>
      </c>
      <c r="U78" s="11">
        <v>0</v>
      </c>
      <c r="W78" s="6">
        <v>0</v>
      </c>
    </row>
    <row r="79" spans="1:23" s="18" customFormat="1" ht="18.75" x14ac:dyDescent="0.25">
      <c r="A79" s="18" t="s">
        <v>251</v>
      </c>
      <c r="C79" s="11">
        <v>0</v>
      </c>
      <c r="E79" s="11">
        <v>0</v>
      </c>
      <c r="G79" s="11">
        <v>0</v>
      </c>
      <c r="I79" s="11">
        <v>6000000</v>
      </c>
      <c r="J79" s="11">
        <v>4618908501</v>
      </c>
      <c r="L79" s="11">
        <v>0</v>
      </c>
      <c r="M79" s="11">
        <v>0</v>
      </c>
      <c r="O79" s="11">
        <v>6000000</v>
      </c>
      <c r="Q79" s="11">
        <v>591</v>
      </c>
      <c r="S79" s="11">
        <v>4618908501</v>
      </c>
      <c r="U79" s="11">
        <v>3545086905</v>
      </c>
      <c r="W79" s="6">
        <v>5.9999999999999995E-4</v>
      </c>
    </row>
    <row r="80" spans="1:23" s="12" customFormat="1" ht="19.5" thickBot="1" x14ac:dyDescent="0.3">
      <c r="A80" s="3" t="s">
        <v>12</v>
      </c>
      <c r="C80" s="3">
        <f>SUM(C6:C79)</f>
        <v>825029884</v>
      </c>
      <c r="E80" s="3">
        <f>SUM(E6:E79)</f>
        <v>5100590956078</v>
      </c>
      <c r="G80" s="3">
        <f>SUM(G6:G79)</f>
        <v>6803489085855.4873</v>
      </c>
      <c r="I80" s="3">
        <f>SUM(I6:I79)</f>
        <v>66632224</v>
      </c>
      <c r="J80" s="3">
        <f>SUM(J6:J79)</f>
        <v>177089045677</v>
      </c>
      <c r="L80" s="30">
        <f>SUM(L6:L79)</f>
        <v>-41716275</v>
      </c>
      <c r="M80" s="3">
        <f>SUM(M6:M79)</f>
        <v>548739085102</v>
      </c>
      <c r="O80" s="3">
        <f>SUM(O6:O79)</f>
        <v>849945833</v>
      </c>
      <c r="Q80"/>
      <c r="S80" s="3">
        <f>SUM(S6:S79)</f>
        <v>4841887995675</v>
      </c>
      <c r="U80" s="3">
        <f>SUM(U6:U79)</f>
        <v>5879420126138.8271</v>
      </c>
      <c r="W80" s="7">
        <f>SUM(W6:W79)</f>
        <v>0.95260000000000034</v>
      </c>
    </row>
    <row r="81" spans="3:23" ht="19.5" thickTop="1" x14ac:dyDescent="0.45">
      <c r="C81" s="4"/>
      <c r="E81" s="4"/>
      <c r="G81" s="4"/>
      <c r="I81" s="4"/>
      <c r="J81" s="4"/>
      <c r="L81" s="4"/>
      <c r="M81" s="4"/>
      <c r="O81" s="4"/>
      <c r="Q81"/>
      <c r="S81" s="4"/>
      <c r="U81" s="4"/>
      <c r="W81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1402/03/31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I13" sqref="I1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5" t="s">
        <v>235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6" t="s">
        <v>236</v>
      </c>
      <c r="D7" s="37"/>
      <c r="E7" s="37"/>
      <c r="F7" s="37"/>
      <c r="G7" s="37"/>
      <c r="H7" s="37"/>
      <c r="I7" s="37"/>
      <c r="K7" s="36" t="s">
        <v>246</v>
      </c>
      <c r="L7" s="37"/>
      <c r="M7" s="37"/>
      <c r="N7" s="37"/>
      <c r="O7" s="37"/>
      <c r="P7" s="37"/>
      <c r="Q7" s="37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rightToLeft="1" zoomScale="85" zoomScaleNormal="85" workbookViewId="0">
      <selection activeCell="AC16" sqref="AC16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8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5" spans="1:35" ht="21" x14ac:dyDescent="0.45">
      <c r="A5" s="35" t="s">
        <v>199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7" spans="1:35" ht="21" x14ac:dyDescent="0.5">
      <c r="C7" s="42" t="s">
        <v>18</v>
      </c>
      <c r="D7" s="43"/>
      <c r="E7" s="43"/>
      <c r="F7" s="43"/>
      <c r="G7" s="43"/>
      <c r="H7" s="43"/>
      <c r="I7" s="43"/>
      <c r="J7" s="43"/>
      <c r="K7" s="43"/>
      <c r="L7" s="43"/>
      <c r="M7" s="43"/>
      <c r="O7" s="36" t="s">
        <v>236</v>
      </c>
      <c r="P7" s="37"/>
      <c r="Q7" s="37"/>
      <c r="R7" s="37"/>
      <c r="S7" s="37"/>
      <c r="U7" s="36" t="s">
        <v>2</v>
      </c>
      <c r="V7" s="37"/>
      <c r="W7" s="37"/>
      <c r="X7" s="37"/>
      <c r="Y7" s="37"/>
      <c r="AA7" s="36" t="s">
        <v>246</v>
      </c>
      <c r="AB7" s="37"/>
      <c r="AC7" s="37"/>
      <c r="AD7" s="37"/>
      <c r="AE7" s="37"/>
      <c r="AF7" s="37"/>
      <c r="AG7" s="37"/>
      <c r="AH7" s="37"/>
      <c r="AI7" s="37"/>
    </row>
    <row r="8" spans="1:35" ht="18.75" x14ac:dyDescent="0.45">
      <c r="A8" s="38" t="s">
        <v>19</v>
      </c>
      <c r="C8" s="40" t="s">
        <v>20</v>
      </c>
      <c r="E8" s="40" t="s">
        <v>21</v>
      </c>
      <c r="G8" s="40" t="s">
        <v>22</v>
      </c>
      <c r="I8" s="40" t="s">
        <v>23</v>
      </c>
      <c r="K8" s="40" t="s">
        <v>24</v>
      </c>
      <c r="M8" s="40" t="s">
        <v>17</v>
      </c>
      <c r="O8" s="38" t="s">
        <v>4</v>
      </c>
      <c r="Q8" s="45" t="s">
        <v>5</v>
      </c>
      <c r="S8" s="45" t="s">
        <v>6</v>
      </c>
      <c r="U8" s="38" t="s">
        <v>7</v>
      </c>
      <c r="V8" s="34"/>
      <c r="X8" s="38" t="s">
        <v>8</v>
      </c>
      <c r="Y8" s="34"/>
      <c r="AA8" s="38" t="s">
        <v>4</v>
      </c>
      <c r="AC8" s="40" t="s">
        <v>25</v>
      </c>
      <c r="AE8" s="45" t="s">
        <v>5</v>
      </c>
      <c r="AG8" s="45" t="s">
        <v>6</v>
      </c>
      <c r="AI8" s="40" t="s">
        <v>170</v>
      </c>
    </row>
    <row r="9" spans="1:35" ht="18.75" x14ac:dyDescent="0.45">
      <c r="A9" s="39"/>
      <c r="C9" s="39"/>
      <c r="E9" s="44"/>
      <c r="G9" s="39"/>
      <c r="I9" s="39"/>
      <c r="K9" s="39"/>
      <c r="M9" s="39"/>
      <c r="O9" s="39"/>
      <c r="Q9" s="46"/>
      <c r="S9" s="46"/>
      <c r="U9" s="5" t="s">
        <v>4</v>
      </c>
      <c r="V9" s="5" t="s">
        <v>198</v>
      </c>
      <c r="X9" s="5" t="s">
        <v>4</v>
      </c>
      <c r="Y9" s="5" t="s">
        <v>11</v>
      </c>
      <c r="AA9" s="39"/>
      <c r="AC9" s="39"/>
      <c r="AE9" s="46"/>
      <c r="AG9" s="46"/>
      <c r="AI9" s="39"/>
    </row>
    <row r="10" spans="1:35" ht="18.75" x14ac:dyDescent="0.45">
      <c r="A10" s="26" t="s">
        <v>167</v>
      </c>
      <c r="C10" s="26" t="s">
        <v>151</v>
      </c>
      <c r="E10" s="26" t="s">
        <v>151</v>
      </c>
      <c r="G10" s="26" t="s">
        <v>168</v>
      </c>
      <c r="I10" s="26" t="s">
        <v>169</v>
      </c>
      <c r="K10" s="26">
        <v>0</v>
      </c>
      <c r="M10" s="26">
        <v>0</v>
      </c>
      <c r="O10" s="26">
        <v>5000</v>
      </c>
      <c r="Q10" s="28">
        <v>4109894781</v>
      </c>
      <c r="S10" s="28">
        <v>4604165343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940000</v>
      </c>
      <c r="AE10" s="28">
        <v>4109894781</v>
      </c>
      <c r="AG10" s="28">
        <v>4699148125</v>
      </c>
      <c r="AI10" s="29">
        <v>8.0000000000000004E-4</v>
      </c>
    </row>
    <row r="11" spans="1:35" ht="18.75" x14ac:dyDescent="0.45">
      <c r="A11" s="26" t="s">
        <v>165</v>
      </c>
      <c r="C11" s="26" t="s">
        <v>151</v>
      </c>
      <c r="E11" s="26" t="s">
        <v>151</v>
      </c>
      <c r="G11" s="26" t="s">
        <v>166</v>
      </c>
      <c r="I11" s="26" t="s">
        <v>174</v>
      </c>
      <c r="K11" s="26">
        <v>0</v>
      </c>
      <c r="M11" s="26">
        <v>0</v>
      </c>
      <c r="O11" s="26">
        <v>48212</v>
      </c>
      <c r="Q11" s="28">
        <v>39940318981</v>
      </c>
      <c r="S11" s="28">
        <v>45130303649</v>
      </c>
      <c r="U11" s="26">
        <v>0</v>
      </c>
      <c r="V11" s="26">
        <v>0</v>
      </c>
      <c r="X11" s="26">
        <v>0</v>
      </c>
      <c r="Y11" s="26">
        <v>0</v>
      </c>
      <c r="AA11" s="26">
        <v>48212</v>
      </c>
      <c r="AC11" s="26">
        <v>958521</v>
      </c>
      <c r="AE11" s="28">
        <v>39940318981</v>
      </c>
      <c r="AG11" s="28">
        <v>46203838488</v>
      </c>
      <c r="AI11" s="29">
        <v>7.4999999999999997E-3</v>
      </c>
    </row>
    <row r="12" spans="1:35" ht="19.5" thickBot="1" x14ac:dyDescent="0.5">
      <c r="A12" s="3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/>
      <c r="P12" s="12"/>
      <c r="Q12" s="3">
        <f>SUM(Q10:Q11)</f>
        <v>44050213762</v>
      </c>
      <c r="R12" s="12"/>
      <c r="S12" s="3">
        <f>SUM(S10:S11)</f>
        <v>49734468992</v>
      </c>
      <c r="T12" s="12"/>
      <c r="U12" s="14">
        <f>SUM(U10:U11)</f>
        <v>0</v>
      </c>
      <c r="V12" s="3">
        <f>SUM(V10:V11)</f>
        <v>0</v>
      </c>
      <c r="W12" s="12"/>
      <c r="X12" s="3">
        <f>SUM(X10:X11)</f>
        <v>0</v>
      </c>
      <c r="Y12" s="3">
        <f>SUM(Y10:Y11)</f>
        <v>0</v>
      </c>
      <c r="Z12" s="27"/>
      <c r="AA12"/>
      <c r="AB12"/>
      <c r="AC12"/>
      <c r="AD12" s="12"/>
      <c r="AE12" s="3">
        <f>SUM(AE10:AE11)</f>
        <v>44050213762</v>
      </c>
      <c r="AF12" s="12"/>
      <c r="AG12" s="3">
        <f>SUM(AG10:AG11)</f>
        <v>50902986613</v>
      </c>
      <c r="AH12" s="12"/>
      <c r="AI12" s="7">
        <f>SUM(AI10:AI11)</f>
        <v>8.3000000000000001E-3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/>
      <c r="AB13"/>
      <c r="AC13"/>
      <c r="AE13" s="4"/>
      <c r="AG13" s="4"/>
      <c r="AI13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K13" sqref="K13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21" x14ac:dyDescent="0.45">
      <c r="A5" s="35" t="s">
        <v>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1" x14ac:dyDescent="0.45">
      <c r="A6" s="35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ht="21" x14ac:dyDescent="0.45">
      <c r="C8" s="36" t="s">
        <v>246</v>
      </c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3"/>
  <sheetViews>
    <sheetView rightToLeft="1" workbookViewId="0">
      <selection activeCell="M15" sqref="M15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7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.140625" style="1" customWidth="1"/>
    <col min="17" max="17" width="7.7109375" style="1" bestFit="1" customWidth="1"/>
    <col min="18" max="18" width="15.5703125" style="1" bestFit="1" customWidth="1"/>
    <col min="19" max="19" width="0.7109375" style="1" customWidth="1"/>
    <col min="20" max="20" width="7.85546875" style="1" bestFit="1" customWidth="1"/>
    <col min="21" max="21" width="15.7109375" style="1" bestFit="1" customWidth="1"/>
    <col min="22" max="22" width="0.85546875" style="1" customWidth="1"/>
    <col min="23" max="23" width="7.7109375" style="1" bestFit="1" customWidth="1"/>
    <col min="24" max="24" width="0.85546875" style="1" customWidth="1"/>
    <col min="25" max="25" width="15.570312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5" spans="1:29" ht="21" x14ac:dyDescent="0.45">
      <c r="A5" s="35" t="s">
        <v>130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7" spans="1:29" ht="21" x14ac:dyDescent="0.45">
      <c r="K7" s="48" t="s">
        <v>236</v>
      </c>
      <c r="L7" s="48"/>
      <c r="M7" s="48"/>
      <c r="N7" s="48"/>
      <c r="O7" s="48"/>
      <c r="P7" s="15"/>
      <c r="Q7" s="47" t="s">
        <v>2</v>
      </c>
      <c r="R7" s="47"/>
      <c r="S7" s="47"/>
      <c r="T7" s="47"/>
      <c r="U7" s="47"/>
      <c r="W7" s="36" t="s">
        <v>246</v>
      </c>
      <c r="X7" s="37"/>
      <c r="Y7" s="37"/>
      <c r="Z7" s="37"/>
      <c r="AA7" s="37"/>
      <c r="AB7" s="37"/>
      <c r="AC7" s="37"/>
    </row>
    <row r="8" spans="1:29" ht="18.75" x14ac:dyDescent="0.45">
      <c r="A8" s="38" t="s">
        <v>42</v>
      </c>
      <c r="C8" s="40" t="s">
        <v>23</v>
      </c>
      <c r="E8" s="40" t="s">
        <v>147</v>
      </c>
      <c r="G8" s="40" t="s">
        <v>43</v>
      </c>
      <c r="I8" s="40" t="s">
        <v>21</v>
      </c>
      <c r="K8" s="38" t="s">
        <v>4</v>
      </c>
      <c r="M8" s="38" t="s">
        <v>5</v>
      </c>
      <c r="O8" s="38" t="s">
        <v>6</v>
      </c>
      <c r="Q8" s="38" t="s">
        <v>7</v>
      </c>
      <c r="R8" s="34"/>
      <c r="T8" s="38" t="s">
        <v>8</v>
      </c>
      <c r="U8" s="34"/>
      <c r="W8" s="38" t="s">
        <v>4</v>
      </c>
      <c r="Y8" s="38" t="s">
        <v>5</v>
      </c>
      <c r="AA8" s="45" t="s">
        <v>6</v>
      </c>
      <c r="AC8" s="40" t="s">
        <v>170</v>
      </c>
    </row>
    <row r="9" spans="1:29" ht="37.5" customHeight="1" x14ac:dyDescent="0.45">
      <c r="A9" s="39"/>
      <c r="C9" s="39"/>
      <c r="E9" s="39" t="s">
        <v>147</v>
      </c>
      <c r="G9" s="39"/>
      <c r="I9" s="39"/>
      <c r="K9" s="39"/>
      <c r="M9" s="39"/>
      <c r="O9" s="39"/>
      <c r="Q9" s="5" t="s">
        <v>4</v>
      </c>
      <c r="R9" s="5" t="s">
        <v>5</v>
      </c>
      <c r="T9" s="5" t="s">
        <v>4</v>
      </c>
      <c r="U9" s="5" t="s">
        <v>11</v>
      </c>
      <c r="W9" s="39"/>
      <c r="Y9" s="39"/>
      <c r="AA9" s="46"/>
      <c r="AC9" s="39"/>
    </row>
    <row r="10" spans="1:29" ht="37.5" customHeight="1" x14ac:dyDescent="0.45">
      <c r="A10" s="26" t="s">
        <v>93</v>
      </c>
      <c r="C10" s="26" t="s">
        <v>243</v>
      </c>
      <c r="E10" s="26">
        <v>24.5</v>
      </c>
      <c r="G10" s="26">
        <v>0</v>
      </c>
      <c r="I10" s="26" t="s">
        <v>152</v>
      </c>
      <c r="K10" s="26">
        <v>61800</v>
      </c>
      <c r="M10" s="26">
        <v>61800000000</v>
      </c>
      <c r="O10" s="26">
        <v>61800000000</v>
      </c>
      <c r="Q10" s="26">
        <v>0</v>
      </c>
      <c r="R10" s="26">
        <v>0</v>
      </c>
      <c r="T10" s="26">
        <v>50000</v>
      </c>
      <c r="U10" s="26">
        <v>50000000000</v>
      </c>
      <c r="W10" s="26">
        <v>11800</v>
      </c>
      <c r="Y10" s="26">
        <v>11800000000</v>
      </c>
      <c r="AA10" s="28">
        <v>11800000000</v>
      </c>
      <c r="AC10" s="6">
        <v>1.9E-3</v>
      </c>
    </row>
    <row r="11" spans="1:29" ht="18.75" x14ac:dyDescent="0.45">
      <c r="A11" s="18" t="s">
        <v>93</v>
      </c>
      <c r="B11" s="18"/>
      <c r="C11" s="18" t="s">
        <v>227</v>
      </c>
      <c r="D11" s="18"/>
      <c r="E11" s="11">
        <v>25</v>
      </c>
      <c r="F11" s="18"/>
      <c r="G11" s="11">
        <v>0</v>
      </c>
      <c r="H11" s="18"/>
      <c r="I11" s="18" t="s">
        <v>152</v>
      </c>
      <c r="J11" s="18"/>
      <c r="K11" s="11">
        <v>4500</v>
      </c>
      <c r="L11" s="18"/>
      <c r="M11" s="11">
        <v>4500000000</v>
      </c>
      <c r="N11" s="18"/>
      <c r="O11" s="11">
        <v>4500000000</v>
      </c>
      <c r="P11" s="18"/>
      <c r="Q11" s="11">
        <v>0</v>
      </c>
      <c r="R11" s="11">
        <v>0</v>
      </c>
      <c r="S11" s="18"/>
      <c r="T11" s="11">
        <v>0</v>
      </c>
      <c r="U11" s="11">
        <v>0</v>
      </c>
      <c r="V11" s="18"/>
      <c r="W11" s="11">
        <v>4500</v>
      </c>
      <c r="X11" s="18"/>
      <c r="Y11" s="11">
        <v>4500000000</v>
      </c>
      <c r="Z11" s="18"/>
      <c r="AA11" s="11">
        <v>4500000000</v>
      </c>
      <c r="AB11" s="18"/>
      <c r="AC11" s="6">
        <v>6.9999999999999999E-4</v>
      </c>
    </row>
    <row r="12" spans="1:29" ht="19.5" thickBot="1" x14ac:dyDescent="0.5">
      <c r="A12" s="3" t="s">
        <v>12</v>
      </c>
      <c r="K12" s="3">
        <f>SUM(K10:K11)</f>
        <v>66300</v>
      </c>
      <c r="M12" s="3">
        <f>SUM(M10:M11)</f>
        <v>66300000000</v>
      </c>
      <c r="O12" s="3">
        <f>SUM(O10:O11)</f>
        <v>66300000000</v>
      </c>
      <c r="Q12" s="3">
        <f>SUM(Q10:Q11)</f>
        <v>0</v>
      </c>
      <c r="R12" s="3">
        <f>SUM(R10:R11)</f>
        <v>0</v>
      </c>
      <c r="T12" s="3">
        <f>SUM(T10:T11)</f>
        <v>50000</v>
      </c>
      <c r="U12" s="3">
        <f>SUM(U10:U11)</f>
        <v>50000000000</v>
      </c>
      <c r="W12" s="3">
        <f>SUM(W10:W11)</f>
        <v>16300</v>
      </c>
      <c r="Y12" s="3">
        <f>SUM(Y10:Y11)</f>
        <v>16300000000</v>
      </c>
      <c r="AA12" s="3">
        <f>SUM(AA10:AA11)</f>
        <v>16300000000</v>
      </c>
      <c r="AC12" s="7">
        <f>SUM(AC10:AC11)</f>
        <v>2.5999999999999999E-3</v>
      </c>
    </row>
    <row r="13" spans="1:29" ht="19.5" thickTop="1" x14ac:dyDescent="0.45">
      <c r="K13" s="4"/>
      <c r="M13" s="4"/>
      <c r="O13" s="4"/>
      <c r="Q13" s="4"/>
      <c r="R13" s="4"/>
      <c r="T13" s="4"/>
      <c r="U13" s="4"/>
      <c r="W13" s="4"/>
      <c r="Y13" s="4"/>
      <c r="AA13" s="4"/>
      <c r="AC13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K14" sqref="K14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 x14ac:dyDescent="0.45">
      <c r="A5" s="35" t="s">
        <v>131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C7" s="36" t="s">
        <v>34</v>
      </c>
      <c r="D7" s="49"/>
      <c r="E7" s="49"/>
      <c r="F7" s="49"/>
      <c r="G7" s="49"/>
      <c r="H7" s="49"/>
      <c r="I7" s="49"/>
      <c r="K7" s="2" t="s">
        <v>236</v>
      </c>
      <c r="M7" s="36" t="s">
        <v>2</v>
      </c>
      <c r="N7" s="49"/>
      <c r="O7" s="49"/>
      <c r="Q7" s="36" t="s">
        <v>246</v>
      </c>
      <c r="R7" s="49"/>
      <c r="S7" s="49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9" t="s">
        <v>176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170</v>
      </c>
    </row>
    <row r="9" spans="1:19" s="18" customFormat="1" ht="18.75" x14ac:dyDescent="0.25">
      <c r="A9" s="18" t="s">
        <v>94</v>
      </c>
      <c r="C9" s="18" t="s">
        <v>95</v>
      </c>
      <c r="E9" s="18" t="s">
        <v>96</v>
      </c>
      <c r="G9" s="18" t="s">
        <v>97</v>
      </c>
      <c r="I9" s="11">
        <v>0</v>
      </c>
      <c r="K9" s="11">
        <v>31261266</v>
      </c>
      <c r="M9" s="11">
        <v>46011303227</v>
      </c>
      <c r="O9" s="11">
        <v>46000500000</v>
      </c>
      <c r="Q9" s="11">
        <v>42064493</v>
      </c>
      <c r="S9" s="6">
        <v>0</v>
      </c>
    </row>
    <row r="10" spans="1:19" s="18" customFormat="1" ht="18.75" x14ac:dyDescent="0.25">
      <c r="A10" s="18" t="s">
        <v>98</v>
      </c>
      <c r="C10" s="18" t="s">
        <v>99</v>
      </c>
      <c r="E10" s="18" t="s">
        <v>96</v>
      </c>
      <c r="G10" s="18" t="s">
        <v>100</v>
      </c>
      <c r="I10" s="11">
        <v>0</v>
      </c>
      <c r="K10" s="11">
        <v>1015884743</v>
      </c>
      <c r="M10" s="11">
        <v>51338561217</v>
      </c>
      <c r="O10" s="11">
        <v>52000530000</v>
      </c>
      <c r="Q10" s="11">
        <v>353915960</v>
      </c>
      <c r="S10" s="6">
        <v>1E-4</v>
      </c>
    </row>
    <row r="11" spans="1:19" s="18" customFormat="1" ht="18.75" x14ac:dyDescent="0.25">
      <c r="A11" s="18" t="s">
        <v>101</v>
      </c>
      <c r="C11" s="18" t="s">
        <v>102</v>
      </c>
      <c r="E11" s="18" t="s">
        <v>96</v>
      </c>
      <c r="G11" s="18" t="s">
        <v>103</v>
      </c>
      <c r="I11" s="11">
        <v>0</v>
      </c>
      <c r="K11" s="11">
        <v>17678130</v>
      </c>
      <c r="M11" s="11">
        <v>74756</v>
      </c>
      <c r="O11" s="11">
        <v>0</v>
      </c>
      <c r="Q11" s="11">
        <v>17752886</v>
      </c>
      <c r="S11" s="6">
        <v>0</v>
      </c>
    </row>
    <row r="12" spans="1:19" s="18" customFormat="1" ht="18.75" x14ac:dyDescent="0.25">
      <c r="A12" s="18" t="s">
        <v>157</v>
      </c>
      <c r="C12" s="18" t="s">
        <v>158</v>
      </c>
      <c r="E12" s="18" t="s">
        <v>96</v>
      </c>
      <c r="G12" s="18" t="s">
        <v>159</v>
      </c>
      <c r="I12" s="11">
        <v>0</v>
      </c>
      <c r="K12" s="11">
        <v>576492208</v>
      </c>
      <c r="M12" s="11">
        <v>2437806</v>
      </c>
      <c r="O12" s="11">
        <v>0</v>
      </c>
      <c r="Q12" s="11">
        <v>578930014</v>
      </c>
      <c r="S12" s="6">
        <v>1E-4</v>
      </c>
    </row>
    <row r="13" spans="1:19" s="12" customFormat="1" ht="18.75" x14ac:dyDescent="0.25">
      <c r="A13" s="18" t="s">
        <v>160</v>
      </c>
      <c r="B13" s="18"/>
      <c r="C13" s="18" t="s">
        <v>161</v>
      </c>
      <c r="D13" s="18"/>
      <c r="E13" s="18" t="s">
        <v>96</v>
      </c>
      <c r="F13" s="18"/>
      <c r="G13" s="18" t="s">
        <v>162</v>
      </c>
      <c r="H13" s="18"/>
      <c r="I13" s="11">
        <v>0</v>
      </c>
      <c r="J13" s="18"/>
      <c r="K13" s="11">
        <v>269435164</v>
      </c>
      <c r="L13" s="18"/>
      <c r="M13" s="11">
        <v>270335354501</v>
      </c>
      <c r="N13" s="18"/>
      <c r="O13" s="11">
        <v>245991190000</v>
      </c>
      <c r="P13" s="18"/>
      <c r="Q13" s="11">
        <v>24613599665</v>
      </c>
      <c r="R13" s="18"/>
      <c r="S13" s="6">
        <v>4.0000000000000001E-3</v>
      </c>
    </row>
    <row r="14" spans="1:19" ht="19.5" thickBot="1" x14ac:dyDescent="0.5">
      <c r="A14" s="3" t="s">
        <v>12</v>
      </c>
      <c r="K14" s="3">
        <f>SUM(K9:K13)</f>
        <v>1910751511</v>
      </c>
      <c r="M14" s="3">
        <f>SUM(M9:M13)</f>
        <v>367687731507</v>
      </c>
      <c r="O14" s="3">
        <f>SUM(O9:O13)</f>
        <v>343992220000</v>
      </c>
      <c r="Q14" s="3">
        <f>SUM(Q9:Q13)</f>
        <v>25606263018</v>
      </c>
      <c r="S14" s="7">
        <f>SUM(S9:S13)</f>
        <v>4.1999999999999997E-3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C17" sqref="C17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</row>
    <row r="2" spans="1: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</row>
    <row r="3" spans="1:7" ht="20.100000000000001" customHeight="1" x14ac:dyDescent="0.45">
      <c r="A3" s="41" t="s">
        <v>245</v>
      </c>
      <c r="B3" s="34"/>
      <c r="C3" s="34"/>
      <c r="D3" s="34"/>
      <c r="E3" s="34"/>
      <c r="F3" s="34"/>
      <c r="G3" s="34"/>
    </row>
    <row r="5" spans="1:7" ht="21" x14ac:dyDescent="0.45">
      <c r="A5" s="35" t="s">
        <v>129</v>
      </c>
      <c r="B5" s="34"/>
      <c r="C5" s="34"/>
      <c r="D5" s="34"/>
      <c r="E5" s="34"/>
      <c r="F5" s="34"/>
      <c r="G5" s="34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110</v>
      </c>
      <c r="C8" s="26">
        <f>'کل سهام'!I114</f>
        <v>-393953508254</v>
      </c>
      <c r="E8" s="6">
        <v>0.88890000000000002</v>
      </c>
      <c r="G8" s="6">
        <v>-6.3799999999999996E-2</v>
      </c>
    </row>
    <row r="9" spans="1:7" s="18" customFormat="1" ht="21" x14ac:dyDescent="0.25">
      <c r="A9" s="10" t="s">
        <v>111</v>
      </c>
      <c r="C9" s="11">
        <f>اوراق!I12</f>
        <v>1168517621</v>
      </c>
      <c r="E9" s="6">
        <v>-2.5999999999999999E-3</v>
      </c>
      <c r="G9" s="6">
        <v>2.0000000000000001E-4</v>
      </c>
    </row>
    <row r="10" spans="1:7" s="18" customFormat="1" ht="21" x14ac:dyDescent="0.25">
      <c r="A10" s="10" t="s">
        <v>112</v>
      </c>
      <c r="C10" s="11">
        <f>سودسپرده!E18</f>
        <v>1083629642</v>
      </c>
      <c r="E10" s="6">
        <v>-2.3999999999999998E-3</v>
      </c>
      <c r="G10" s="6">
        <v>2.0000000000000001E-4</v>
      </c>
    </row>
    <row r="11" spans="1:7" ht="21.75" thickBot="1" x14ac:dyDescent="0.5">
      <c r="A11" s="17" t="s">
        <v>12</v>
      </c>
      <c r="C11" s="3">
        <f>SUM(C8:C10)</f>
        <v>-391701360991</v>
      </c>
      <c r="E11" s="7">
        <f>SUM(E8:E10)</f>
        <v>0.88390000000000002</v>
      </c>
      <c r="G11" s="7">
        <f>SUM(G8:G10)</f>
        <v>-6.3399999999999984E-2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2"/>
  <sheetViews>
    <sheetView rightToLeft="1" view="pageLayout" zoomScale="85" zoomScaleNormal="100" zoomScalePageLayoutView="85" workbookViewId="0">
      <selection activeCell="O33" sqref="O33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.75" customHeight="1" x14ac:dyDescent="0.45">
      <c r="A3" s="41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3.25" customHeight="1" x14ac:dyDescent="0.45">
      <c r="A4" s="35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1" x14ac:dyDescent="0.45">
      <c r="C5" s="36" t="s">
        <v>50</v>
      </c>
      <c r="D5" s="37"/>
      <c r="E5" s="37"/>
      <c r="F5" s="37"/>
      <c r="G5" s="37"/>
      <c r="I5" s="36" t="s">
        <v>51</v>
      </c>
      <c r="J5" s="37"/>
      <c r="K5" s="37"/>
      <c r="L5" s="37"/>
      <c r="M5" s="37"/>
      <c r="O5" s="36" t="s">
        <v>246</v>
      </c>
      <c r="P5" s="37"/>
      <c r="Q5" s="37"/>
      <c r="R5" s="37"/>
      <c r="S5" s="37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A7" s="18" t="s">
        <v>181</v>
      </c>
      <c r="C7" s="18" t="s">
        <v>253</v>
      </c>
      <c r="E7" s="11">
        <v>2676153</v>
      </c>
      <c r="G7" s="11">
        <v>700</v>
      </c>
      <c r="I7" s="11">
        <v>1873307100</v>
      </c>
      <c r="K7" s="11">
        <v>117833181</v>
      </c>
      <c r="M7" s="11">
        <v>1755473919</v>
      </c>
      <c r="O7" s="11">
        <v>1873307100</v>
      </c>
      <c r="Q7" s="11">
        <v>117833181</v>
      </c>
      <c r="S7" s="11">
        <v>1755473919</v>
      </c>
    </row>
    <row r="8" spans="1:19" s="18" customFormat="1" ht="18.75" x14ac:dyDescent="0.25">
      <c r="A8" s="18" t="s">
        <v>184</v>
      </c>
      <c r="C8" s="18" t="s">
        <v>254</v>
      </c>
      <c r="E8" s="11">
        <v>2200000</v>
      </c>
      <c r="G8" s="11">
        <v>500</v>
      </c>
      <c r="I8" s="11">
        <v>1100000000</v>
      </c>
      <c r="K8" s="11">
        <v>55107352</v>
      </c>
      <c r="M8" s="11">
        <v>1044892648</v>
      </c>
      <c r="O8" s="11">
        <v>1100000000</v>
      </c>
      <c r="Q8" s="11">
        <v>55107352</v>
      </c>
      <c r="S8" s="11">
        <v>1044892648</v>
      </c>
    </row>
    <row r="9" spans="1:19" s="18" customFormat="1" ht="18.75" x14ac:dyDescent="0.25">
      <c r="A9" s="18" t="s">
        <v>121</v>
      </c>
      <c r="C9" s="18" t="s">
        <v>228</v>
      </c>
      <c r="E9" s="11">
        <v>12000000</v>
      </c>
      <c r="G9" s="11">
        <v>2350</v>
      </c>
      <c r="I9" s="11">
        <v>0</v>
      </c>
      <c r="K9" s="11">
        <v>0</v>
      </c>
      <c r="M9" s="11">
        <v>0</v>
      </c>
      <c r="O9" s="11">
        <v>28200000000</v>
      </c>
      <c r="Q9" s="11">
        <v>0</v>
      </c>
      <c r="S9" s="11">
        <v>28200000000</v>
      </c>
    </row>
    <row r="10" spans="1:19" s="18" customFormat="1" ht="18.75" x14ac:dyDescent="0.25">
      <c r="A10" s="18" t="s">
        <v>207</v>
      </c>
      <c r="C10" s="18" t="s">
        <v>255</v>
      </c>
      <c r="E10" s="11">
        <v>3000000</v>
      </c>
      <c r="G10" s="11">
        <v>133</v>
      </c>
      <c r="I10" s="11">
        <v>399000000</v>
      </c>
      <c r="K10" s="11">
        <v>20972745</v>
      </c>
      <c r="M10" s="11">
        <v>378027255</v>
      </c>
      <c r="O10" s="11">
        <v>399000000</v>
      </c>
      <c r="Q10" s="11">
        <v>20972745</v>
      </c>
      <c r="S10" s="11">
        <v>378027255</v>
      </c>
    </row>
    <row r="11" spans="1:19" s="18" customFormat="1" ht="18.75" x14ac:dyDescent="0.25">
      <c r="A11" s="18" t="s">
        <v>116</v>
      </c>
      <c r="C11" s="18" t="s">
        <v>229</v>
      </c>
      <c r="E11" s="11">
        <v>3295038</v>
      </c>
      <c r="G11" s="11">
        <v>2840</v>
      </c>
      <c r="I11" s="11">
        <v>0</v>
      </c>
      <c r="K11" s="11">
        <v>0</v>
      </c>
      <c r="M11" s="11">
        <v>0</v>
      </c>
      <c r="O11" s="11">
        <v>9357907920</v>
      </c>
      <c r="Q11" s="11">
        <v>650103227</v>
      </c>
      <c r="S11" s="11">
        <v>8707804693</v>
      </c>
    </row>
    <row r="12" spans="1:19" s="18" customFormat="1" ht="18.75" x14ac:dyDescent="0.25">
      <c r="A12" s="18" t="s">
        <v>212</v>
      </c>
      <c r="C12" s="18" t="s">
        <v>256</v>
      </c>
      <c r="E12" s="11">
        <v>1733427</v>
      </c>
      <c r="G12" s="11">
        <v>6300</v>
      </c>
      <c r="I12" s="11">
        <v>10920590100</v>
      </c>
      <c r="K12" s="11">
        <v>0</v>
      </c>
      <c r="M12" s="11">
        <v>10920590100</v>
      </c>
      <c r="O12" s="11">
        <v>10920590100</v>
      </c>
      <c r="Q12" s="11">
        <v>0</v>
      </c>
      <c r="S12" s="11">
        <v>10920590100</v>
      </c>
    </row>
    <row r="13" spans="1:19" s="18" customFormat="1" ht="18.75" x14ac:dyDescent="0.25">
      <c r="A13" s="18" t="s">
        <v>195</v>
      </c>
      <c r="C13" s="18" t="s">
        <v>252</v>
      </c>
      <c r="E13" s="11">
        <v>8000000</v>
      </c>
      <c r="G13" s="11">
        <v>4</v>
      </c>
      <c r="I13" s="11">
        <v>32000000</v>
      </c>
      <c r="K13" s="11">
        <v>2486418</v>
      </c>
      <c r="M13" s="11">
        <v>29513582</v>
      </c>
      <c r="O13" s="11">
        <v>32000000</v>
      </c>
      <c r="Q13" s="11">
        <v>2486418</v>
      </c>
      <c r="S13" s="11">
        <v>29513582</v>
      </c>
    </row>
    <row r="14" spans="1:19" s="18" customFormat="1" ht="18.75" x14ac:dyDescent="0.25">
      <c r="A14" s="18" t="s">
        <v>192</v>
      </c>
      <c r="C14" s="18" t="s">
        <v>236</v>
      </c>
      <c r="E14" s="11">
        <v>2004630</v>
      </c>
      <c r="G14" s="11">
        <v>1430</v>
      </c>
      <c r="I14" s="11">
        <v>0</v>
      </c>
      <c r="K14" s="11">
        <v>0</v>
      </c>
      <c r="M14" s="11">
        <v>0</v>
      </c>
      <c r="O14" s="11">
        <v>2866620900</v>
      </c>
      <c r="Q14" s="11">
        <v>166448955</v>
      </c>
      <c r="S14" s="11">
        <v>2700171945</v>
      </c>
    </row>
    <row r="15" spans="1:19" s="18" customFormat="1" ht="18.75" x14ac:dyDescent="0.25">
      <c r="A15" s="18" t="s">
        <v>218</v>
      </c>
      <c r="C15" s="18" t="s">
        <v>257</v>
      </c>
      <c r="E15" s="11">
        <v>1016716</v>
      </c>
      <c r="G15" s="11">
        <v>930</v>
      </c>
      <c r="I15" s="11">
        <v>945545880</v>
      </c>
      <c r="K15" s="11">
        <v>1938918</v>
      </c>
      <c r="M15" s="11">
        <v>943606962</v>
      </c>
      <c r="O15" s="11">
        <v>945545880</v>
      </c>
      <c r="Q15" s="11">
        <v>1938918</v>
      </c>
      <c r="S15" s="11">
        <v>943606962</v>
      </c>
    </row>
    <row r="16" spans="1:19" s="18" customFormat="1" ht="18.75" x14ac:dyDescent="0.25">
      <c r="A16" s="18" t="s">
        <v>220</v>
      </c>
      <c r="C16" s="18" t="s">
        <v>244</v>
      </c>
      <c r="E16" s="11">
        <v>999788</v>
      </c>
      <c r="G16" s="11">
        <v>5000</v>
      </c>
      <c r="I16" s="11">
        <v>0</v>
      </c>
      <c r="K16" s="11">
        <v>0</v>
      </c>
      <c r="M16" s="11">
        <v>0</v>
      </c>
      <c r="O16" s="11">
        <v>4998940000</v>
      </c>
      <c r="Q16" s="11">
        <v>262760636</v>
      </c>
      <c r="S16" s="11">
        <v>4736179364</v>
      </c>
    </row>
    <row r="17" spans="1:19" s="18" customFormat="1" ht="18.75" x14ac:dyDescent="0.25">
      <c r="A17" s="18" t="s">
        <v>134</v>
      </c>
      <c r="C17" s="18" t="s">
        <v>258</v>
      </c>
      <c r="E17" s="11">
        <v>20007665</v>
      </c>
      <c r="G17" s="11">
        <v>150</v>
      </c>
      <c r="I17" s="11">
        <v>3001149750</v>
      </c>
      <c r="K17" s="11">
        <v>399202817</v>
      </c>
      <c r="M17" s="11">
        <v>2601946933</v>
      </c>
      <c r="O17" s="11">
        <v>3001149750</v>
      </c>
      <c r="Q17" s="11">
        <v>399202817</v>
      </c>
      <c r="S17" s="11">
        <v>2601946933</v>
      </c>
    </row>
    <row r="18" spans="1:19" s="18" customFormat="1" ht="18.75" x14ac:dyDescent="0.25">
      <c r="A18" s="18" t="s">
        <v>84</v>
      </c>
      <c r="C18" s="18" t="s">
        <v>259</v>
      </c>
      <c r="E18" s="11">
        <v>1842294</v>
      </c>
      <c r="G18" s="11">
        <v>6830</v>
      </c>
      <c r="I18" s="11">
        <v>12582868020</v>
      </c>
      <c r="K18" s="11">
        <v>512574124</v>
      </c>
      <c r="M18" s="11">
        <v>12070293896</v>
      </c>
      <c r="O18" s="11">
        <v>12582868020</v>
      </c>
      <c r="Q18" s="11">
        <v>512574124</v>
      </c>
      <c r="S18" s="11">
        <v>12070293896</v>
      </c>
    </row>
    <row r="19" spans="1:19" s="18" customFormat="1" ht="18.75" x14ac:dyDescent="0.25">
      <c r="A19" s="18" t="s">
        <v>89</v>
      </c>
      <c r="C19" s="18" t="s">
        <v>260</v>
      </c>
      <c r="E19" s="11">
        <v>10000000</v>
      </c>
      <c r="G19" s="11">
        <v>677</v>
      </c>
      <c r="I19" s="11">
        <v>6770000000</v>
      </c>
      <c r="K19" s="11">
        <v>526032849</v>
      </c>
      <c r="M19" s="11">
        <v>6243967151</v>
      </c>
      <c r="O19" s="11">
        <v>6770000000</v>
      </c>
      <c r="Q19" s="11">
        <v>526032849</v>
      </c>
      <c r="S19" s="11">
        <v>6243967151</v>
      </c>
    </row>
    <row r="20" spans="1:19" s="18" customFormat="1" ht="18.75" x14ac:dyDescent="0.25">
      <c r="A20" s="18" t="s">
        <v>88</v>
      </c>
      <c r="C20" s="18" t="s">
        <v>252</v>
      </c>
      <c r="E20" s="11">
        <v>20000000</v>
      </c>
      <c r="G20" s="11">
        <v>690</v>
      </c>
      <c r="I20" s="11">
        <v>13800000000</v>
      </c>
      <c r="K20" s="11">
        <v>509762533</v>
      </c>
      <c r="M20" s="11">
        <v>13290237467</v>
      </c>
      <c r="O20" s="11">
        <v>13800000000</v>
      </c>
      <c r="Q20" s="11">
        <v>509762533</v>
      </c>
      <c r="S20" s="11">
        <v>13290237467</v>
      </c>
    </row>
    <row r="21" spans="1:19" s="18" customFormat="1" ht="18.75" x14ac:dyDescent="0.25">
      <c r="A21" s="18" t="s">
        <v>133</v>
      </c>
      <c r="C21" s="18" t="s">
        <v>261</v>
      </c>
      <c r="E21" s="11">
        <v>5450000</v>
      </c>
      <c r="G21" s="11">
        <v>300</v>
      </c>
      <c r="I21" s="11">
        <v>1635000000</v>
      </c>
      <c r="K21" s="11">
        <v>84935065</v>
      </c>
      <c r="M21" s="11">
        <v>1550064935</v>
      </c>
      <c r="O21" s="11">
        <v>1635000000</v>
      </c>
      <c r="Q21" s="11">
        <v>84935065</v>
      </c>
      <c r="S21" s="11">
        <v>1550064935</v>
      </c>
    </row>
    <row r="22" spans="1:19" s="18" customFormat="1" ht="18.75" x14ac:dyDescent="0.25">
      <c r="A22" s="18" t="s">
        <v>223</v>
      </c>
      <c r="C22" s="18" t="s">
        <v>262</v>
      </c>
      <c r="E22" s="11">
        <v>558619</v>
      </c>
      <c r="G22" s="11">
        <v>1550</v>
      </c>
      <c r="I22" s="11">
        <v>865859450</v>
      </c>
      <c r="K22" s="11">
        <v>12853514</v>
      </c>
      <c r="M22" s="11">
        <v>853005936</v>
      </c>
      <c r="O22" s="11">
        <v>865859450</v>
      </c>
      <c r="Q22" s="11">
        <v>12853514</v>
      </c>
      <c r="S22" s="11">
        <v>853005936</v>
      </c>
    </row>
    <row r="23" spans="1:19" s="18" customFormat="1" ht="18.75" x14ac:dyDescent="0.25">
      <c r="A23" s="18" t="s">
        <v>136</v>
      </c>
      <c r="C23" s="18" t="s">
        <v>260</v>
      </c>
      <c r="E23" s="11">
        <v>18089038</v>
      </c>
      <c r="G23" s="11">
        <v>572</v>
      </c>
      <c r="I23" s="11">
        <v>10346929736</v>
      </c>
      <c r="K23" s="11">
        <v>235472297</v>
      </c>
      <c r="M23" s="11">
        <v>10111457439</v>
      </c>
      <c r="O23" s="11">
        <v>10346929736</v>
      </c>
      <c r="Q23" s="11">
        <v>235472297</v>
      </c>
      <c r="S23" s="11">
        <v>10111457439</v>
      </c>
    </row>
    <row r="24" spans="1:19" s="18" customFormat="1" ht="18.75" x14ac:dyDescent="0.25">
      <c r="A24" s="18" t="s">
        <v>239</v>
      </c>
      <c r="C24" s="18" t="s">
        <v>263</v>
      </c>
      <c r="E24" s="11">
        <v>7000000</v>
      </c>
      <c r="G24" s="11">
        <v>300</v>
      </c>
      <c r="I24" s="11">
        <v>2100000000</v>
      </c>
      <c r="K24" s="11">
        <v>147133758</v>
      </c>
      <c r="M24" s="11">
        <v>1952866242</v>
      </c>
      <c r="O24" s="11">
        <v>2100000000</v>
      </c>
      <c r="Q24" s="11">
        <v>147133758</v>
      </c>
      <c r="S24" s="11">
        <v>1952866242</v>
      </c>
    </row>
    <row r="25" spans="1:19" s="18" customFormat="1" ht="18.75" x14ac:dyDescent="0.25">
      <c r="A25" s="18" t="s">
        <v>191</v>
      </c>
      <c r="C25" s="18" t="s">
        <v>263</v>
      </c>
      <c r="E25" s="11">
        <v>750000</v>
      </c>
      <c r="G25" s="11">
        <v>4290</v>
      </c>
      <c r="I25" s="11">
        <v>3217500000</v>
      </c>
      <c r="K25" s="11">
        <v>358370359</v>
      </c>
      <c r="M25" s="11">
        <v>2859129641</v>
      </c>
      <c r="O25" s="11">
        <v>3217500000</v>
      </c>
      <c r="Q25" s="11">
        <v>358370359</v>
      </c>
      <c r="S25" s="11">
        <v>2859129641</v>
      </c>
    </row>
    <row r="26" spans="1:19" s="18" customFormat="1" ht="18.75" x14ac:dyDescent="0.25">
      <c r="A26" s="18" t="s">
        <v>137</v>
      </c>
      <c r="C26" s="18" t="s">
        <v>264</v>
      </c>
      <c r="E26" s="11">
        <v>14555180</v>
      </c>
      <c r="G26" s="11">
        <v>1300</v>
      </c>
      <c r="I26" s="11">
        <v>18921734000</v>
      </c>
      <c r="K26" s="11">
        <v>0</v>
      </c>
      <c r="M26" s="11">
        <v>18921734000</v>
      </c>
      <c r="O26" s="11">
        <v>18921734000</v>
      </c>
      <c r="Q26" s="11">
        <v>0</v>
      </c>
      <c r="S26" s="11">
        <v>18921734000</v>
      </c>
    </row>
    <row r="27" spans="1:19" s="18" customFormat="1" ht="18.75" x14ac:dyDescent="0.25">
      <c r="A27" s="18" t="s">
        <v>171</v>
      </c>
      <c r="C27" s="18" t="s">
        <v>230</v>
      </c>
      <c r="E27" s="11">
        <v>14219882</v>
      </c>
      <c r="G27" s="11">
        <v>140</v>
      </c>
      <c r="I27" s="11">
        <v>0</v>
      </c>
      <c r="K27" s="11">
        <v>0</v>
      </c>
      <c r="M27" s="11">
        <v>0</v>
      </c>
      <c r="O27" s="11">
        <v>1990783480</v>
      </c>
      <c r="Q27" s="11">
        <v>158158082</v>
      </c>
      <c r="S27" s="11">
        <v>1832625398</v>
      </c>
    </row>
    <row r="28" spans="1:19" s="18" customFormat="1" ht="18.75" x14ac:dyDescent="0.25">
      <c r="A28" s="18" t="s">
        <v>85</v>
      </c>
      <c r="C28" s="18" t="s">
        <v>265</v>
      </c>
      <c r="E28" s="11">
        <v>6393710</v>
      </c>
      <c r="G28" s="11">
        <v>1256</v>
      </c>
      <c r="I28" s="11">
        <v>8030499760</v>
      </c>
      <c r="K28" s="11">
        <v>553121157</v>
      </c>
      <c r="M28" s="11">
        <v>7477378603</v>
      </c>
      <c r="O28" s="11">
        <v>8030499760</v>
      </c>
      <c r="Q28" s="11">
        <v>553121157</v>
      </c>
      <c r="S28" s="11">
        <v>7477378603</v>
      </c>
    </row>
    <row r="29" spans="1:19" s="18" customFormat="1" ht="18.75" x14ac:dyDescent="0.25">
      <c r="A29" s="18" t="s">
        <v>113</v>
      </c>
      <c r="C29" s="18" t="s">
        <v>231</v>
      </c>
      <c r="E29" s="11">
        <v>50129401</v>
      </c>
      <c r="G29" s="11">
        <v>700</v>
      </c>
      <c r="I29" s="11">
        <v>0</v>
      </c>
      <c r="K29" s="11">
        <v>0</v>
      </c>
      <c r="M29" s="11">
        <v>0</v>
      </c>
      <c r="O29" s="11">
        <v>35090580700</v>
      </c>
      <c r="Q29" s="11">
        <v>0</v>
      </c>
      <c r="S29" s="11">
        <v>35090580700</v>
      </c>
    </row>
    <row r="30" spans="1:19" s="18" customFormat="1" ht="18.75" x14ac:dyDescent="0.25">
      <c r="A30" s="18" t="s">
        <v>201</v>
      </c>
      <c r="C30" s="18" t="s">
        <v>232</v>
      </c>
      <c r="E30" s="11">
        <v>4000001</v>
      </c>
      <c r="G30" s="11">
        <v>2900</v>
      </c>
      <c r="I30" s="11">
        <v>0</v>
      </c>
      <c r="K30" s="11">
        <v>0</v>
      </c>
      <c r="M30" s="11">
        <v>0</v>
      </c>
      <c r="O30" s="11">
        <v>11600002900</v>
      </c>
      <c r="Q30" s="11">
        <v>0</v>
      </c>
      <c r="S30" s="11">
        <v>11600002900</v>
      </c>
    </row>
    <row r="31" spans="1:19" s="18" customFormat="1" ht="18.75" x14ac:dyDescent="0.25">
      <c r="A31" s="18" t="s">
        <v>185</v>
      </c>
      <c r="C31" s="18" t="s">
        <v>263</v>
      </c>
      <c r="E31" s="11">
        <v>58500000</v>
      </c>
      <c r="G31" s="11">
        <v>140</v>
      </c>
      <c r="I31" s="11">
        <v>8190000000</v>
      </c>
      <c r="K31" s="11">
        <v>636367656</v>
      </c>
      <c r="M31" s="11">
        <v>7553632344</v>
      </c>
      <c r="O31" s="11">
        <v>8190000000</v>
      </c>
      <c r="Q31" s="11">
        <v>636367656</v>
      </c>
      <c r="S31" s="11">
        <v>7553632344</v>
      </c>
    </row>
    <row r="32" spans="1:19" s="12" customFormat="1" ht="19.5" thickBot="1" x14ac:dyDescent="0.3">
      <c r="A32" s="3" t="s">
        <v>12</v>
      </c>
      <c r="I32" s="3">
        <f>SUM(I7:I31)+4562</f>
        <v>104731988358</v>
      </c>
      <c r="K32" s="3">
        <f>SUM(K7:K31)</f>
        <v>4174164743</v>
      </c>
      <c r="M32" s="3">
        <f>SUM(M7:M31)</f>
        <v>100557819053</v>
      </c>
      <c r="O32" s="3">
        <f>SUM(O7:O31)</f>
        <v>198836819696</v>
      </c>
      <c r="Q32" s="3">
        <f>SUM(Q7:Q31)</f>
        <v>5411635643</v>
      </c>
      <c r="S32" s="3">
        <f>SUM(S7:S31)</f>
        <v>193425184053</v>
      </c>
    </row>
    <row r="33" spans="9:19" ht="19.5" thickTop="1" x14ac:dyDescent="0.45">
      <c r="I33" s="4"/>
      <c r="K33" s="4"/>
      <c r="M33" s="4"/>
      <c r="O33" s="4"/>
      <c r="Q33" s="4"/>
      <c r="S33" s="4"/>
    </row>
    <row r="34" spans="9:19" x14ac:dyDescent="0.45">
      <c r="O34"/>
      <c r="Q34" s="32"/>
    </row>
    <row r="35" spans="9:19" x14ac:dyDescent="0.45">
      <c r="O35"/>
    </row>
    <row r="36" spans="9:19" x14ac:dyDescent="0.45">
      <c r="O36"/>
    </row>
    <row r="37" spans="9:19" x14ac:dyDescent="0.45">
      <c r="O37"/>
    </row>
    <row r="38" spans="9:19" x14ac:dyDescent="0.45">
      <c r="O38"/>
    </row>
    <row r="39" spans="9:19" x14ac:dyDescent="0.45">
      <c r="O39"/>
    </row>
    <row r="40" spans="9:19" x14ac:dyDescent="0.45">
      <c r="O40"/>
    </row>
    <row r="41" spans="9:19" x14ac:dyDescent="0.45">
      <c r="O41"/>
    </row>
    <row r="42" spans="9:19" x14ac:dyDescent="0.45">
      <c r="O42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سهام!Print_Titles</vt:lpstr>
      <vt:lpstr>سودسهام!Print_Titles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Masoumeh Mir Mohammadi</cp:lastModifiedBy>
  <cp:lastPrinted>2023-06-24T09:02:20Z</cp:lastPrinted>
  <dcterms:created xsi:type="dcterms:W3CDTF">2021-05-23T09:27:33Z</dcterms:created>
  <dcterms:modified xsi:type="dcterms:W3CDTF">2023-06-25T08:48:31Z</dcterms:modified>
</cp:coreProperties>
</file>