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ورتفوی تیرماه\"/>
    </mc:Choice>
  </mc:AlternateContent>
  <xr:revisionPtr revIDLastSave="0" documentId="13_ncr:1_{0E5176B1-1539-4450-9EFB-A0A738EE5F00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فروش!$A$1:$Q$84</definedName>
    <definedName name="_xlnm.Print_Titles" localSheetId="9">تغییرقیمت!$1:$3</definedName>
    <definedName name="_xlnm.Print_Titles" localSheetId="1">سهام!$2:$5</definedName>
    <definedName name="_xlnm.Print_Titles" localSheetId="8">سودسهام!$1:$6</definedName>
    <definedName name="_xlnm.Print_Titles" localSheetId="10">فروش!$1:$3</definedName>
    <definedName name="_xlnm.Print_Titles" localSheetId="11">'کل سهام'!$1:$3</definedName>
  </definedNames>
  <calcPr calcId="191029"/>
</workbook>
</file>

<file path=xl/calcChain.xml><?xml version="1.0" encoding="utf-8"?>
<calcChain xmlns="http://schemas.openxmlformats.org/spreadsheetml/2006/main">
  <c r="E119" i="13" l="1"/>
  <c r="I56" i="9"/>
  <c r="C9" i="8"/>
  <c r="Q80" i="2"/>
  <c r="K17" i="15"/>
  <c r="K11" i="15"/>
  <c r="K10" i="15"/>
  <c r="K9" i="15"/>
  <c r="G18" i="15"/>
  <c r="G17" i="15"/>
  <c r="G16" i="15"/>
  <c r="G15" i="15"/>
  <c r="G14" i="15"/>
  <c r="G13" i="15"/>
  <c r="G12" i="15"/>
  <c r="G11" i="15"/>
  <c r="G10" i="15"/>
  <c r="G9" i="15"/>
  <c r="M56" i="9"/>
  <c r="K56" i="9"/>
  <c r="AI12" i="4"/>
  <c r="S12" i="4"/>
  <c r="W80" i="2"/>
  <c r="J80" i="2"/>
  <c r="C81" i="12"/>
  <c r="E81" i="12"/>
  <c r="G81" i="12"/>
  <c r="I81" i="12"/>
  <c r="K81" i="12"/>
  <c r="M81" i="12"/>
  <c r="O81" i="12"/>
  <c r="Q81" i="12"/>
  <c r="O75" i="11"/>
  <c r="Q75" i="11"/>
  <c r="S56" i="9"/>
  <c r="O56" i="9"/>
  <c r="M119" i="13"/>
  <c r="E19" i="15"/>
  <c r="C119" i="13"/>
  <c r="G119" i="13"/>
  <c r="I119" i="13"/>
  <c r="C8" i="8" s="1"/>
  <c r="K119" i="13"/>
  <c r="O119" i="13"/>
  <c r="Q119" i="13"/>
  <c r="S119" i="13"/>
  <c r="U119" i="13"/>
  <c r="AC13" i="7"/>
  <c r="AA13" i="7"/>
  <c r="Y13" i="7"/>
  <c r="W13" i="7"/>
  <c r="Q13" i="7"/>
  <c r="R13" i="7"/>
  <c r="T13" i="7"/>
  <c r="U13" i="7"/>
  <c r="K13" i="7"/>
  <c r="M13" i="7"/>
  <c r="O13" i="7"/>
  <c r="I75" i="11"/>
  <c r="C10" i="8" l="1"/>
  <c r="C12" i="14"/>
  <c r="E12" i="14"/>
  <c r="G12" i="14"/>
  <c r="I12" i="14"/>
  <c r="K12" i="14"/>
  <c r="M12" i="14"/>
  <c r="O12" i="14"/>
  <c r="Q12" i="14"/>
  <c r="C75" i="11"/>
  <c r="E75" i="11"/>
  <c r="G75" i="11"/>
  <c r="K75" i="11"/>
  <c r="M75" i="11"/>
  <c r="E80" i="2"/>
  <c r="G80" i="2"/>
  <c r="I80" i="2"/>
  <c r="L80" i="2"/>
  <c r="M80" i="2"/>
  <c r="S80" i="2"/>
  <c r="U80" i="2"/>
  <c r="Q56" i="9"/>
  <c r="I14" i="10"/>
  <c r="K14" i="10"/>
  <c r="M14" i="10"/>
  <c r="O14" i="10"/>
  <c r="Q14" i="10"/>
  <c r="S14" i="10"/>
  <c r="Q12" i="4"/>
  <c r="U12" i="4"/>
  <c r="V12" i="4"/>
  <c r="Y12" i="4"/>
  <c r="X12" i="4"/>
  <c r="AG12" i="4"/>
  <c r="AE12" i="4"/>
  <c r="O14" i="6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9" i="15"/>
  <c r="K14" i="15" l="1"/>
  <c r="K15" i="15"/>
  <c r="K12" i="15"/>
  <c r="K16" i="15"/>
  <c r="K13" i="15"/>
  <c r="K18" i="15"/>
  <c r="G19" i="15"/>
  <c r="K19" i="15" l="1"/>
</calcChain>
</file>

<file path=xl/sharedStrings.xml><?xml version="1.0" encoding="utf-8"?>
<sst xmlns="http://schemas.openxmlformats.org/spreadsheetml/2006/main" count="770" uniqueCount="286">
  <si>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</si>
  <si>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</si>
  <si>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</si>
  <si>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</si>
  <si>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</si>
  <si>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</si>
  <si>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</si>
  <si>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</si>
  <si>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</si>
  <si>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</si>
  <si>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</si>
  <si>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</si>
  <si>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</si>
  <si>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</si>
  <si>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</si>
  <si>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</si>
  <si>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</si>
  <si>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</si>
  <si>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</si>
  <si>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</si>
  <si>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</si>
  <si>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</si>
  <si>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</si>
  <si>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</si>
  <si>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</si>
  <si>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</si>
  <si>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</si>
  <si>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</si>
  <si>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</si>
  <si>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</si>
  <si>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</si>
  <si>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</si>
  <si>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</si>
  <si>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</si>
  <si>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</si>
  <si>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</si>
  <si>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</si>
  <si>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</si>
  <si>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</si>
  <si>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</si>
  <si>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</si>
  <si>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</si>
  <si>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</si>
  <si>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</si>
  <si>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</si>
  <si>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</si>
  <si>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</si>
  <si>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</si>
  <si>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</si>
  <si>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</si>
  <si>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</si>
  <si>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</si>
  <si>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</si>
  <si>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</si>
  <si>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</si>
  <si>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</si>
  <si>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</si>
  <si>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</si>
  <si>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</si>
  <si>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</si>
  <si>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</si>
  <si>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</si>
  <si>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</si>
  <si>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</si>
  <si>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</si>
  <si>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</si>
  <si>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</si>
  <si>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</si>
  <si>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</si>
  <si>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</si>
  <si>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</si>
  <si>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</si>
  <si>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</si>
  <si>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</si>
  <si>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</si>
  <si>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</si>
  <si>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</si>
  <si>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</si>
  <si>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</si>
  <si>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</si>
  <si>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</si>
  <si>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</si>
  <si>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</si>
  <si>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</si>
  <si>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</si>
  <si>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</si>
  <si>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</si>
  <si>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</si>
  <si>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</si>
  <si>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</si>
  <si>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</si>
  <si>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</si>
  <si>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</si>
  <si>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</si>
  <si>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</si>
  <si>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</si>
  <si>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</si>
  <si>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</si>
  <si>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</si>
  <si>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</si>
  <si>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</si>
  <si>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</si>
  <si>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</si>
  <si>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</si>
  <si>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</si>
  <si>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</si>
  <si>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</si>
  <si>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</si>
  <si>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</si>
  <si>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</si>
  <si>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</si>
  <si>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</si>
  <si>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</si>
  <si>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</si>
  <si>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</si>
  <si>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</si>
  <si>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</si>
  <si>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</si>
  <si>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</si>
  <si>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</si>
  <si>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</si>
  <si>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</si>
  <si>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</si>
  <si>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</si>
  <si>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</si>
  <si>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</si>
  <si>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</si>
  <si>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</si>
  <si>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</si>
  <si>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</si>
  <si>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</si>
  <si>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</si>
  <si>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</si>
  <si>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</si>
  <si>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</si>
  <si>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</si>
  <si>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</si>
  <si>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</si>
  <si>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</si>
  <si>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</si>
  <si>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</si>
  <si>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</si>
  <si>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</si>
  <si>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</si>
  <si>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</si>
  <si>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</si>
  <si>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</si>
  <si>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</si>
  <si>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</si>
  <si>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</si>
  <si>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</si>
  <si>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</si>
  <si>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</si>
  <si>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</si>
  <si>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</si>
  <si>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</si>
  <si>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</si>
  <si>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</si>
  <si>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</si>
  <si>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</si>
  <si>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</si>
  <si>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</si>
  <si>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</si>
  <si>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</si>
  <si>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</si>
  <si>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</si>
  <si>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</si>
  <si>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</si>
  <si>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</si>
  <si>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</si>
  <si>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</si>
  <si>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</si>
  <si>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</si>
  <si>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</si>
  <si>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</si>
  <si>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</si>
  <si>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</si>
  <si>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</si>
  <si>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</si>
  <si>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</si>
  <si>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</si>
  <si>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</si>
  <si>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</si>
  <si>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</si>
  <si>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</si>
  <si>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</si>
  <si>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</si>
  <si>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</si>
  <si>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</si>
  <si>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</si>
  <si>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</si>
  <si>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</si>
  <si>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</si>
  <si>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</si>
  <si>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</si>
  <si>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</si>
  <si>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</si>
  <si>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</si>
  <si>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</si>
  <si>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</si>
  <si>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</si>
  <si>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</si>
  <si>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</si>
  <si>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</si>
  <si>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</si>
  <si>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</si>
  <si>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</si>
  <si>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</si>
  <si>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</si>
  <si>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</si>
  <si>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</si>
  <si>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</si>
  <si>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</si>
  <si>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</si>
  <si>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</si>
  <si>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</si>
  <si>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</si>
  <si>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</si>
  <si>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</si>
  <si>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</si>
  <si>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</si>
  <si>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</si>
  <si>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</si>
  <si>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</si>
  <si>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</si>
  <si>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</si>
  <si>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</si>
  <si>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</si>
  <si>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</si>
  <si>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</si>
  <si>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</si>
  <si>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</si>
  <si>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</si>
  <si>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</si>
  <si>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</si>
  <si>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</si>
  <si>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</si>
  <si>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</si>
  <si>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</si>
  <si>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</si>
  <si>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</si>
  <si>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</si>
  <si>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1405/02/20</t>
  </si>
  <si>
    <t>1402/02/19</t>
  </si>
  <si>
    <t>نیان الکترونیک</t>
  </si>
  <si>
    <t>ح . ریخته‌گری‌ تراکتورسازی‌</t>
  </si>
  <si>
    <t>اختیارخ شستا-1465-1402/06/08</t>
  </si>
  <si>
    <t>اختیارخ شستا-1000-1402/12/09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</si>
  <si>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</si>
  <si>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</si>
  <si>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</si>
  <si>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</si>
  <si>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</si>
  <si>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</si>
  <si>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</si>
  <si>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</si>
  <si>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</si>
  <si>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</si>
  <si>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</si>
  <si>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</si>
  <si>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</si>
  <si>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</si>
  <si>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‫برای ماه منتهی به 1402/04/31</t>
  </si>
  <si>
    <t>اختیارخ شپنا-9100-1402/06/01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</si>
  <si>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</si>
  <si>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</si>
  <si>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</si>
  <si>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</si>
  <si>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</si>
  <si>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‫1402/04/31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</si>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</sst>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7" fontId="4" fillId="3" borderId="3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abSelected="1" topLeftCell="A10" workbookViewId="0">
      <selection activeCell="C26" sqref="C26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3" t="s">
        <v>92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39.950000000000003" customHeight="1" x14ac:dyDescent="0.45">
      <c r="A23" s="33" t="s">
        <v>0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9.950000000000003" customHeight="1" x14ac:dyDescent="0.45">
      <c r="A24" s="33" t="s">
        <v>262</v>
      </c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77"/>
  <sheetViews>
    <sheetView rightToLeft="1" zoomScaleNormal="100" workbookViewId="0">
      <pane ySplit="3" topLeftCell="A4" activePane="bottomLeft" state="frozen"/>
      <selection pane="bottomLeft" activeCell="Q75" sqref="Q75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38" t="s">
        <v>119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9" t="s">
        <v>51</v>
      </c>
      <c r="D2" s="40"/>
      <c r="E2" s="40"/>
      <c r="F2" s="40"/>
      <c r="G2" s="40"/>
      <c r="H2" s="40"/>
      <c r="I2" s="40"/>
      <c r="K2" s="39" t="s">
        <v>269</v>
      </c>
      <c r="L2" s="40"/>
      <c r="M2" s="40"/>
      <c r="N2" s="40"/>
      <c r="O2" s="40"/>
      <c r="P2" s="40"/>
      <c r="Q2" s="40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154</v>
      </c>
      <c r="C4" s="11">
        <v>10167474</v>
      </c>
      <c r="E4" s="11">
        <v>52050934277</v>
      </c>
      <c r="G4" s="11">
        <v>61147214054</v>
      </c>
      <c r="I4" s="11">
        <v>-9096279776</v>
      </c>
      <c r="K4" s="32">
        <v>10167474</v>
      </c>
      <c r="M4" s="11">
        <v>52050934277</v>
      </c>
      <c r="O4" s="32">
        <v>46391026861</v>
      </c>
      <c r="Q4" s="32">
        <v>5659907416</v>
      </c>
    </row>
    <row r="5" spans="1:17" s="17" customFormat="1" ht="18.75" x14ac:dyDescent="0.45">
      <c r="A5" s="17" t="s">
        <v>90</v>
      </c>
      <c r="C5" s="11">
        <v>16526750</v>
      </c>
      <c r="E5" s="11">
        <v>94791959382</v>
      </c>
      <c r="G5" s="11">
        <v>114177490070</v>
      </c>
      <c r="I5" s="11">
        <v>-19385530687</v>
      </c>
      <c r="K5" s="32">
        <v>16526750</v>
      </c>
      <c r="M5" s="11">
        <v>94791959382</v>
      </c>
      <c r="O5" s="32">
        <v>101809446640</v>
      </c>
      <c r="Q5" s="32">
        <v>-7017487257</v>
      </c>
    </row>
    <row r="6" spans="1:17" s="17" customFormat="1" ht="18.75" x14ac:dyDescent="0.45">
      <c r="A6" s="17" t="s">
        <v>79</v>
      </c>
      <c r="C6" s="11">
        <v>20445008</v>
      </c>
      <c r="E6" s="11">
        <v>99787698593</v>
      </c>
      <c r="G6" s="11">
        <v>116656087561</v>
      </c>
      <c r="I6" s="11">
        <v>-16868388967</v>
      </c>
      <c r="K6" s="32">
        <v>20445008</v>
      </c>
      <c r="M6" s="11">
        <v>99787698593</v>
      </c>
      <c r="O6" s="32">
        <v>108729977082</v>
      </c>
      <c r="Q6" s="32">
        <v>-8942278488</v>
      </c>
    </row>
    <row r="7" spans="1:17" s="17" customFormat="1" ht="18.75" x14ac:dyDescent="0.45">
      <c r="A7" s="17" t="s">
        <v>171</v>
      </c>
      <c r="C7" s="11">
        <v>14219882</v>
      </c>
      <c r="E7" s="11">
        <v>42702661854</v>
      </c>
      <c r="G7" s="11">
        <v>52682165087</v>
      </c>
      <c r="I7" s="11">
        <v>-9979503232</v>
      </c>
      <c r="K7" s="32">
        <v>14219882</v>
      </c>
      <c r="M7" s="11">
        <v>42702661854</v>
      </c>
      <c r="O7" s="32">
        <v>44102054005</v>
      </c>
      <c r="Q7" s="32">
        <v>-1399392150</v>
      </c>
    </row>
    <row r="8" spans="1:17" s="17" customFormat="1" ht="18.75" x14ac:dyDescent="0.45">
      <c r="A8" s="17" t="s">
        <v>149</v>
      </c>
      <c r="C8" s="11">
        <v>10500000</v>
      </c>
      <c r="E8" s="11">
        <v>70244543250</v>
      </c>
      <c r="G8" s="11">
        <v>111705235054</v>
      </c>
      <c r="I8" s="11">
        <v>-41460691804</v>
      </c>
      <c r="K8" s="32">
        <v>10500000</v>
      </c>
      <c r="M8" s="11">
        <v>70244543250</v>
      </c>
      <c r="O8" s="32">
        <v>70506709821</v>
      </c>
      <c r="Q8" s="32">
        <v>-262166571</v>
      </c>
    </row>
    <row r="9" spans="1:17" s="17" customFormat="1" ht="18.75" x14ac:dyDescent="0.45">
      <c r="A9" s="17" t="s">
        <v>222</v>
      </c>
      <c r="C9" s="11">
        <v>4599827</v>
      </c>
      <c r="E9" s="11">
        <v>102212726788</v>
      </c>
      <c r="G9" s="11">
        <v>131229545442</v>
      </c>
      <c r="I9" s="11">
        <v>-29016818653</v>
      </c>
      <c r="K9" s="32">
        <v>4599827</v>
      </c>
      <c r="M9" s="11">
        <v>102212726788</v>
      </c>
      <c r="O9" s="32">
        <v>132017918665</v>
      </c>
      <c r="Q9" s="32">
        <v>-29805191876</v>
      </c>
    </row>
    <row r="10" spans="1:17" s="17" customFormat="1" ht="18.75" x14ac:dyDescent="0.45">
      <c r="A10" s="17" t="s">
        <v>263</v>
      </c>
      <c r="C10" s="11">
        <v>1000</v>
      </c>
      <c r="E10" s="11">
        <v>114970</v>
      </c>
      <c r="G10" s="11">
        <v>-482330866</v>
      </c>
      <c r="I10" s="11">
        <v>482445836</v>
      </c>
      <c r="K10" s="32">
        <v>1000</v>
      </c>
      <c r="M10" s="11">
        <v>114970</v>
      </c>
      <c r="O10" s="32">
        <v>796302</v>
      </c>
      <c r="Q10" s="32">
        <v>-681331</v>
      </c>
    </row>
    <row r="11" spans="1:17" s="17" customFormat="1" ht="18.75" x14ac:dyDescent="0.45">
      <c r="A11" s="17" t="s">
        <v>268</v>
      </c>
      <c r="C11" s="11">
        <v>6489031</v>
      </c>
      <c r="E11" s="11">
        <v>67406902224</v>
      </c>
      <c r="G11" s="11">
        <v>87306442771</v>
      </c>
      <c r="I11" s="11">
        <v>-19899540546</v>
      </c>
      <c r="K11" s="32">
        <v>6489031</v>
      </c>
      <c r="M11" s="11">
        <v>67406902224</v>
      </c>
      <c r="O11" s="32">
        <v>87306442771</v>
      </c>
      <c r="Q11" s="32">
        <v>-19899540546</v>
      </c>
    </row>
    <row r="12" spans="1:17" s="17" customFormat="1" ht="18.75" x14ac:dyDescent="0.45">
      <c r="A12" s="17" t="s">
        <v>220</v>
      </c>
      <c r="C12" s="11">
        <v>1146264</v>
      </c>
      <c r="E12" s="11">
        <v>60265178837</v>
      </c>
      <c r="G12" s="11">
        <v>62748803314</v>
      </c>
      <c r="I12" s="11">
        <v>-2483624476</v>
      </c>
      <c r="K12" s="32">
        <v>1146264</v>
      </c>
      <c r="M12" s="11">
        <v>60265178837</v>
      </c>
      <c r="O12" s="32">
        <v>54410042035</v>
      </c>
      <c r="Q12" s="32">
        <v>5855136802</v>
      </c>
    </row>
    <row r="13" spans="1:17" s="17" customFormat="1" ht="18.75" x14ac:dyDescent="0.45">
      <c r="A13" s="17" t="s">
        <v>207</v>
      </c>
      <c r="C13" s="11">
        <v>3000000</v>
      </c>
      <c r="E13" s="11">
        <v>42793852500</v>
      </c>
      <c r="G13" s="11">
        <v>41988672000</v>
      </c>
      <c r="I13" s="11">
        <v>805180500</v>
      </c>
      <c r="K13" s="32">
        <v>3000000</v>
      </c>
      <c r="M13" s="11">
        <v>42793852500</v>
      </c>
      <c r="O13" s="32">
        <v>33797293179</v>
      </c>
      <c r="Q13" s="32">
        <v>8996559321</v>
      </c>
    </row>
    <row r="14" spans="1:17" s="17" customFormat="1" ht="18.75" x14ac:dyDescent="0.45">
      <c r="A14" s="17" t="s">
        <v>244</v>
      </c>
      <c r="C14" s="11">
        <v>110000</v>
      </c>
      <c r="E14" s="11">
        <v>10628382600</v>
      </c>
      <c r="G14" s="11">
        <v>7480121494</v>
      </c>
      <c r="I14" s="11">
        <v>3148261106</v>
      </c>
      <c r="K14" s="32">
        <v>110000</v>
      </c>
      <c r="M14" s="11">
        <v>10628382600</v>
      </c>
      <c r="O14" s="32">
        <v>9068226474</v>
      </c>
      <c r="Q14" s="32">
        <v>1560156126</v>
      </c>
    </row>
    <row r="15" spans="1:17" s="17" customFormat="1" ht="18.75" x14ac:dyDescent="0.45">
      <c r="A15" s="17" t="s">
        <v>87</v>
      </c>
      <c r="C15" s="11">
        <v>24382489</v>
      </c>
      <c r="E15" s="11">
        <v>120944691820</v>
      </c>
      <c r="G15" s="11">
        <v>136699010394</v>
      </c>
      <c r="I15" s="11">
        <v>-15754318573</v>
      </c>
      <c r="K15" s="32">
        <v>24382489</v>
      </c>
      <c r="M15" s="11">
        <v>120944691820</v>
      </c>
      <c r="O15" s="32">
        <v>102445486382</v>
      </c>
      <c r="Q15" s="32">
        <v>18499205438</v>
      </c>
    </row>
    <row r="16" spans="1:17" s="17" customFormat="1" ht="18.75" x14ac:dyDescent="0.45">
      <c r="A16" s="17" t="s">
        <v>88</v>
      </c>
      <c r="C16" s="11">
        <v>20000000</v>
      </c>
      <c r="E16" s="11">
        <v>220480290000</v>
      </c>
      <c r="G16" s="11">
        <v>212925510000</v>
      </c>
      <c r="I16" s="11">
        <v>7554780000</v>
      </c>
      <c r="K16" s="32">
        <v>20000000</v>
      </c>
      <c r="M16" s="11">
        <v>220480290000</v>
      </c>
      <c r="O16" s="32">
        <v>157258710065</v>
      </c>
      <c r="Q16" s="32">
        <v>63221579935</v>
      </c>
    </row>
    <row r="17" spans="1:17" s="17" customFormat="1" ht="18.75" x14ac:dyDescent="0.45">
      <c r="A17" s="17" t="s">
        <v>238</v>
      </c>
      <c r="C17" s="11">
        <v>7000000</v>
      </c>
      <c r="E17" s="11">
        <v>49960953000</v>
      </c>
      <c r="G17" s="11">
        <v>53231377500</v>
      </c>
      <c r="I17" s="11">
        <v>-3270424500</v>
      </c>
      <c r="K17" s="32">
        <v>7000000</v>
      </c>
      <c r="M17" s="11">
        <v>49960953000</v>
      </c>
      <c r="O17" s="32">
        <v>58911212063</v>
      </c>
      <c r="Q17" s="32">
        <v>-8950259063</v>
      </c>
    </row>
    <row r="18" spans="1:17" s="17" customFormat="1" ht="18.75" x14ac:dyDescent="0.45">
      <c r="A18" s="17" t="s">
        <v>185</v>
      </c>
      <c r="C18" s="11">
        <v>58500000</v>
      </c>
      <c r="E18" s="11">
        <v>290759625000</v>
      </c>
      <c r="G18" s="11">
        <v>317916573975</v>
      </c>
      <c r="I18" s="11">
        <v>-27156948975</v>
      </c>
      <c r="K18" s="32">
        <v>58500000</v>
      </c>
      <c r="M18" s="11">
        <v>290759625000</v>
      </c>
      <c r="O18" s="32">
        <v>185557230680</v>
      </c>
      <c r="Q18" s="32">
        <v>105202394320</v>
      </c>
    </row>
    <row r="19" spans="1:17" s="17" customFormat="1" ht="18.75" x14ac:dyDescent="0.45">
      <c r="A19" s="17" t="s">
        <v>225</v>
      </c>
      <c r="C19" s="11">
        <v>1218945</v>
      </c>
      <c r="E19" s="11">
        <v>50891075644</v>
      </c>
      <c r="G19" s="11">
        <v>59191167743</v>
      </c>
      <c r="I19" s="11">
        <v>-8300092098</v>
      </c>
      <c r="K19" s="32">
        <v>1218945</v>
      </c>
      <c r="M19" s="11">
        <v>50891075644</v>
      </c>
      <c r="O19" s="32">
        <v>74591870089</v>
      </c>
      <c r="Q19" s="32">
        <v>-23700794444</v>
      </c>
    </row>
    <row r="20" spans="1:17" s="17" customFormat="1" ht="18.75" x14ac:dyDescent="0.45">
      <c r="A20" s="17" t="s">
        <v>194</v>
      </c>
      <c r="C20" s="11">
        <v>20525000</v>
      </c>
      <c r="E20" s="11">
        <v>135679127062</v>
      </c>
      <c r="G20" s="11">
        <v>143540242367</v>
      </c>
      <c r="I20" s="11">
        <v>-7861115304</v>
      </c>
      <c r="K20" s="32">
        <v>20525000</v>
      </c>
      <c r="M20" s="11">
        <v>135679127062</v>
      </c>
      <c r="O20" s="32">
        <v>130868007520</v>
      </c>
      <c r="Q20" s="32">
        <v>4811119542</v>
      </c>
    </row>
    <row r="21" spans="1:17" s="17" customFormat="1" ht="18.75" x14ac:dyDescent="0.45">
      <c r="A21" s="17" t="s">
        <v>184</v>
      </c>
      <c r="C21" s="11">
        <v>2200000</v>
      </c>
      <c r="E21" s="11">
        <v>101735053200</v>
      </c>
      <c r="G21" s="11">
        <v>89641440900</v>
      </c>
      <c r="I21" s="11">
        <v>12093612300</v>
      </c>
      <c r="K21" s="32">
        <v>2200000</v>
      </c>
      <c r="M21" s="11">
        <v>101735053200</v>
      </c>
      <c r="O21" s="32">
        <v>62582910898</v>
      </c>
      <c r="Q21" s="32">
        <v>39152142302</v>
      </c>
    </row>
    <row r="22" spans="1:17" s="17" customFormat="1" ht="18.75" x14ac:dyDescent="0.45">
      <c r="A22" s="17" t="s">
        <v>118</v>
      </c>
      <c r="C22" s="11">
        <v>5751964</v>
      </c>
      <c r="E22" s="11">
        <v>32019342959</v>
      </c>
      <c r="G22" s="11">
        <v>40024178699</v>
      </c>
      <c r="I22" s="11">
        <v>-8004835739</v>
      </c>
      <c r="K22" s="32">
        <v>5751964</v>
      </c>
      <c r="M22" s="11">
        <v>32019342959</v>
      </c>
      <c r="O22" s="32">
        <v>36236176070</v>
      </c>
      <c r="Q22" s="32">
        <v>-4216833110</v>
      </c>
    </row>
    <row r="23" spans="1:17" s="17" customFormat="1" ht="18.75" x14ac:dyDescent="0.45">
      <c r="A23" s="17" t="s">
        <v>187</v>
      </c>
      <c r="C23" s="11">
        <v>5392416</v>
      </c>
      <c r="E23" s="11">
        <v>48189376811</v>
      </c>
      <c r="G23" s="11">
        <v>59499675485</v>
      </c>
      <c r="I23" s="11">
        <v>-11310298673</v>
      </c>
      <c r="K23" s="32">
        <v>5392416</v>
      </c>
      <c r="M23" s="11">
        <v>48189376811</v>
      </c>
      <c r="O23" s="32">
        <v>38125355125</v>
      </c>
      <c r="Q23" s="32">
        <v>10064021686</v>
      </c>
    </row>
    <row r="24" spans="1:17" s="17" customFormat="1" ht="18.75" x14ac:dyDescent="0.45">
      <c r="A24" s="17" t="s">
        <v>241</v>
      </c>
      <c r="C24" s="11">
        <v>5000000</v>
      </c>
      <c r="E24" s="11">
        <v>35189370000</v>
      </c>
      <c r="G24" s="11">
        <v>36779850000</v>
      </c>
      <c r="I24" s="11">
        <v>-1590480000</v>
      </c>
      <c r="K24" s="32">
        <v>5000000</v>
      </c>
      <c r="M24" s="11">
        <v>35189370000</v>
      </c>
      <c r="O24" s="32">
        <v>41899004407</v>
      </c>
      <c r="Q24" s="32">
        <v>-6709634407</v>
      </c>
    </row>
    <row r="25" spans="1:17" s="17" customFormat="1" ht="18.75" x14ac:dyDescent="0.45">
      <c r="A25" s="17" t="s">
        <v>236</v>
      </c>
      <c r="C25" s="11">
        <v>8104632</v>
      </c>
      <c r="E25" s="11">
        <v>110211681133</v>
      </c>
      <c r="G25" s="11">
        <v>118592216445</v>
      </c>
      <c r="I25" s="11">
        <v>-8380535311</v>
      </c>
      <c r="K25" s="32">
        <v>8104632</v>
      </c>
      <c r="M25" s="11">
        <v>110211681133</v>
      </c>
      <c r="O25" s="32">
        <v>140135297479</v>
      </c>
      <c r="Q25" s="32">
        <v>-29923616345</v>
      </c>
    </row>
    <row r="26" spans="1:17" s="17" customFormat="1" ht="18.75" x14ac:dyDescent="0.45">
      <c r="A26" s="17" t="s">
        <v>265</v>
      </c>
      <c r="C26" s="11">
        <v>8018514</v>
      </c>
      <c r="E26" s="11">
        <v>63766430733</v>
      </c>
      <c r="G26" s="11">
        <v>62224615872</v>
      </c>
      <c r="I26" s="11">
        <v>1541814861</v>
      </c>
      <c r="K26" s="32">
        <v>8018514</v>
      </c>
      <c r="M26" s="11">
        <v>63766430733</v>
      </c>
      <c r="O26" s="32">
        <v>62224615872</v>
      </c>
      <c r="Q26" s="32">
        <v>1541814861</v>
      </c>
    </row>
    <row r="27" spans="1:17" s="17" customFormat="1" ht="18.75" x14ac:dyDescent="0.45">
      <c r="A27" s="17" t="s">
        <v>201</v>
      </c>
      <c r="C27" s="11">
        <v>3000001</v>
      </c>
      <c r="E27" s="11">
        <v>87675239225</v>
      </c>
      <c r="G27" s="11">
        <v>110776164279</v>
      </c>
      <c r="I27" s="11">
        <v>-23100925053</v>
      </c>
      <c r="K27" s="32">
        <v>3000001</v>
      </c>
      <c r="M27" s="11">
        <v>87675239225</v>
      </c>
      <c r="O27" s="32">
        <v>55351122552</v>
      </c>
      <c r="Q27" s="32">
        <v>32324116673</v>
      </c>
    </row>
    <row r="28" spans="1:17" s="17" customFormat="1" ht="18.75" x14ac:dyDescent="0.45">
      <c r="A28" s="17" t="s">
        <v>138</v>
      </c>
      <c r="C28" s="11">
        <v>10000000</v>
      </c>
      <c r="E28" s="11">
        <v>23628568500</v>
      </c>
      <c r="G28" s="11">
        <v>28469592000</v>
      </c>
      <c r="I28" s="11">
        <v>-4841023500</v>
      </c>
      <c r="K28" s="32">
        <v>10000000</v>
      </c>
      <c r="M28" s="11">
        <v>23628568500</v>
      </c>
      <c r="O28" s="32">
        <v>36387987149</v>
      </c>
      <c r="Q28" s="32">
        <v>-12759418649</v>
      </c>
    </row>
    <row r="29" spans="1:17" s="17" customFormat="1" ht="18.75" x14ac:dyDescent="0.45">
      <c r="A29" s="17" t="s">
        <v>133</v>
      </c>
      <c r="C29" s="11">
        <v>11279926</v>
      </c>
      <c r="E29" s="11">
        <v>65707069180</v>
      </c>
      <c r="G29" s="11">
        <v>62166747635</v>
      </c>
      <c r="I29" s="11">
        <v>3540321545</v>
      </c>
      <c r="K29" s="32">
        <v>11279926</v>
      </c>
      <c r="M29" s="11">
        <v>65707069180</v>
      </c>
      <c r="O29" s="32">
        <v>38406572546</v>
      </c>
      <c r="Q29" s="32">
        <v>27300496634</v>
      </c>
    </row>
    <row r="30" spans="1:17" s="17" customFormat="1" ht="18.75" x14ac:dyDescent="0.45">
      <c r="A30" s="17" t="s">
        <v>245</v>
      </c>
      <c r="C30" s="11">
        <v>6600981</v>
      </c>
      <c r="E30" s="11">
        <v>21692997269</v>
      </c>
      <c r="G30" s="11">
        <v>37336102377</v>
      </c>
      <c r="I30" s="11">
        <v>-15643105107</v>
      </c>
      <c r="K30" s="32">
        <v>6600981</v>
      </c>
      <c r="M30" s="11">
        <v>21692997269</v>
      </c>
      <c r="O30" s="32">
        <v>20535651891</v>
      </c>
      <c r="Q30" s="32">
        <v>1157345378</v>
      </c>
    </row>
    <row r="31" spans="1:17" s="17" customFormat="1" ht="18.75" x14ac:dyDescent="0.45">
      <c r="A31" s="17" t="s">
        <v>195</v>
      </c>
      <c r="C31" s="11">
        <v>8000000</v>
      </c>
      <c r="E31" s="11">
        <v>32119743600</v>
      </c>
      <c r="G31" s="11">
        <v>37980662400</v>
      </c>
      <c r="I31" s="11">
        <v>-5860918800</v>
      </c>
      <c r="K31" s="32">
        <v>8000000</v>
      </c>
      <c r="M31" s="11">
        <v>32119743600</v>
      </c>
      <c r="O31" s="32">
        <v>37360375202</v>
      </c>
      <c r="Q31" s="32">
        <v>-5240631602</v>
      </c>
    </row>
    <row r="32" spans="1:17" s="17" customFormat="1" ht="18.75" x14ac:dyDescent="0.45">
      <c r="A32" s="17" t="s">
        <v>181</v>
      </c>
      <c r="C32" s="11">
        <v>2676153</v>
      </c>
      <c r="E32" s="11">
        <v>13939604621</v>
      </c>
      <c r="G32" s="11">
        <v>17796937961</v>
      </c>
      <c r="I32" s="11">
        <v>-3857333339</v>
      </c>
      <c r="K32" s="32">
        <v>2676153</v>
      </c>
      <c r="M32" s="11">
        <v>13939604621</v>
      </c>
      <c r="O32" s="32">
        <v>16271509711</v>
      </c>
      <c r="Q32" s="32">
        <v>-2331905089</v>
      </c>
    </row>
    <row r="33" spans="1:17" s="17" customFormat="1" ht="18.75" x14ac:dyDescent="0.45">
      <c r="A33" s="17" t="s">
        <v>180</v>
      </c>
      <c r="C33" s="11">
        <v>1438247</v>
      </c>
      <c r="E33" s="11">
        <v>5890320453</v>
      </c>
      <c r="G33" s="11">
        <v>6485071256</v>
      </c>
      <c r="I33" s="11">
        <v>-594750802</v>
      </c>
      <c r="K33" s="32">
        <v>1438247</v>
      </c>
      <c r="M33" s="11">
        <v>5890320453</v>
      </c>
      <c r="O33" s="32">
        <v>4403443445</v>
      </c>
      <c r="Q33" s="32">
        <v>1486877008</v>
      </c>
    </row>
    <row r="34" spans="1:17" s="17" customFormat="1" ht="18.75" x14ac:dyDescent="0.45">
      <c r="A34" s="17" t="s">
        <v>132</v>
      </c>
      <c r="C34" s="11">
        <v>4930000</v>
      </c>
      <c r="E34" s="11">
        <v>34402678830</v>
      </c>
      <c r="G34" s="11">
        <v>37739623555</v>
      </c>
      <c r="I34" s="11">
        <v>-3336944725</v>
      </c>
      <c r="K34" s="32">
        <v>4930000</v>
      </c>
      <c r="M34" s="11">
        <v>34402678830</v>
      </c>
      <c r="O34" s="32">
        <v>32430402620</v>
      </c>
      <c r="Q34" s="32">
        <v>1972276210</v>
      </c>
    </row>
    <row r="35" spans="1:17" s="17" customFormat="1" ht="18.75" x14ac:dyDescent="0.45">
      <c r="A35" s="17" t="s">
        <v>224</v>
      </c>
      <c r="C35" s="11">
        <v>1589327</v>
      </c>
      <c r="E35" s="11">
        <v>14945574971</v>
      </c>
      <c r="G35" s="11">
        <v>18949141586</v>
      </c>
      <c r="I35" s="11">
        <v>-4003566614</v>
      </c>
      <c r="K35" s="32">
        <v>1589327</v>
      </c>
      <c r="M35" s="11">
        <v>14945574971</v>
      </c>
      <c r="O35" s="32">
        <v>11704253877</v>
      </c>
      <c r="Q35" s="32">
        <v>3241321094</v>
      </c>
    </row>
    <row r="36" spans="1:17" s="17" customFormat="1" ht="18.75" x14ac:dyDescent="0.45">
      <c r="A36" s="17" t="s">
        <v>246</v>
      </c>
      <c r="C36" s="11">
        <v>37282000</v>
      </c>
      <c r="E36" s="11">
        <v>372723998</v>
      </c>
      <c r="G36" s="11">
        <v>3950874387</v>
      </c>
      <c r="I36" s="11">
        <v>-3578150388</v>
      </c>
      <c r="K36" s="32">
        <v>37282000</v>
      </c>
      <c r="M36" s="11">
        <v>372723998</v>
      </c>
      <c r="O36" s="32">
        <v>9371852011</v>
      </c>
      <c r="Q36" s="32">
        <v>-8999128012</v>
      </c>
    </row>
    <row r="37" spans="1:17" s="17" customFormat="1" ht="18.75" x14ac:dyDescent="0.45">
      <c r="A37" s="17" t="s">
        <v>247</v>
      </c>
      <c r="C37" s="11">
        <v>6000000</v>
      </c>
      <c r="E37" s="11">
        <v>2279412900</v>
      </c>
      <c r="G37" s="11">
        <v>3545086905</v>
      </c>
      <c r="I37" s="11">
        <v>-1265674005</v>
      </c>
      <c r="K37" s="32">
        <v>6000000</v>
      </c>
      <c r="M37" s="11">
        <v>2279412900</v>
      </c>
      <c r="O37" s="32">
        <v>4618908501</v>
      </c>
      <c r="Q37" s="32">
        <v>-2339495601</v>
      </c>
    </row>
    <row r="38" spans="1:17" s="17" customFormat="1" ht="18.75" x14ac:dyDescent="0.45">
      <c r="A38" s="17" t="s">
        <v>83</v>
      </c>
      <c r="C38" s="11">
        <v>4200000</v>
      </c>
      <c r="E38" s="11">
        <v>67008910500</v>
      </c>
      <c r="G38" s="11">
        <v>79241689800</v>
      </c>
      <c r="I38" s="11">
        <v>-12232779300</v>
      </c>
      <c r="K38" s="32">
        <v>4200000</v>
      </c>
      <c r="M38" s="11">
        <v>67008910500</v>
      </c>
      <c r="O38" s="32">
        <v>61915398301</v>
      </c>
      <c r="Q38" s="32">
        <v>5093512199</v>
      </c>
    </row>
    <row r="39" spans="1:17" s="17" customFormat="1" ht="18.75" x14ac:dyDescent="0.45">
      <c r="A39" s="17" t="s">
        <v>82</v>
      </c>
      <c r="C39" s="11">
        <v>1488000</v>
      </c>
      <c r="E39" s="11">
        <v>10250484552</v>
      </c>
      <c r="G39" s="11">
        <v>11626090704</v>
      </c>
      <c r="I39" s="11">
        <v>-1375606152</v>
      </c>
      <c r="K39" s="32">
        <v>1488000</v>
      </c>
      <c r="M39" s="11">
        <v>10250484552</v>
      </c>
      <c r="O39" s="32">
        <v>10398399192</v>
      </c>
      <c r="Q39" s="32">
        <v>-147914640</v>
      </c>
    </row>
    <row r="40" spans="1:17" s="17" customFormat="1" ht="18.75" x14ac:dyDescent="0.45">
      <c r="A40" s="17" t="s">
        <v>121</v>
      </c>
      <c r="C40" s="11">
        <v>8000000</v>
      </c>
      <c r="E40" s="11">
        <v>136145088000</v>
      </c>
      <c r="G40" s="11">
        <v>175795257451</v>
      </c>
      <c r="I40" s="11">
        <v>-39650169451</v>
      </c>
      <c r="K40" s="32">
        <v>8000000</v>
      </c>
      <c r="M40" s="11">
        <v>136145088000</v>
      </c>
      <c r="O40" s="32">
        <v>148948452109</v>
      </c>
      <c r="Q40" s="32">
        <v>-12803364109</v>
      </c>
    </row>
    <row r="41" spans="1:17" s="17" customFormat="1" ht="18.75" x14ac:dyDescent="0.45">
      <c r="A41" s="17" t="s">
        <v>85</v>
      </c>
      <c r="C41" s="11">
        <v>6393710</v>
      </c>
      <c r="E41" s="11">
        <v>84593933433</v>
      </c>
      <c r="G41" s="11">
        <v>93746094526</v>
      </c>
      <c r="I41" s="11">
        <v>-9152161092</v>
      </c>
      <c r="K41" s="32">
        <v>6393710</v>
      </c>
      <c r="M41" s="11">
        <v>84593933433</v>
      </c>
      <c r="O41" s="32">
        <v>82242336485</v>
      </c>
      <c r="Q41" s="32">
        <v>2351596948</v>
      </c>
    </row>
    <row r="42" spans="1:17" s="17" customFormat="1" ht="18.75" x14ac:dyDescent="0.45">
      <c r="A42" s="17" t="s">
        <v>143</v>
      </c>
      <c r="C42" s="11">
        <v>1447871</v>
      </c>
      <c r="E42" s="11">
        <v>50330788179</v>
      </c>
      <c r="G42" s="11">
        <v>49870226205</v>
      </c>
      <c r="I42" s="11">
        <v>460561974</v>
      </c>
      <c r="K42" s="32">
        <v>1447871</v>
      </c>
      <c r="M42" s="11">
        <v>50330788179</v>
      </c>
      <c r="O42" s="32">
        <v>40871486269</v>
      </c>
      <c r="Q42" s="32">
        <v>9459301910</v>
      </c>
    </row>
    <row r="43" spans="1:17" s="17" customFormat="1" ht="18.75" x14ac:dyDescent="0.45">
      <c r="A43" s="17" t="s">
        <v>191</v>
      </c>
      <c r="C43" s="11">
        <v>870003</v>
      </c>
      <c r="E43" s="11">
        <v>31090512033</v>
      </c>
      <c r="G43" s="11">
        <v>30289942908</v>
      </c>
      <c r="I43" s="11">
        <v>800569125</v>
      </c>
      <c r="K43" s="32">
        <v>870003</v>
      </c>
      <c r="M43" s="11">
        <v>31090512033</v>
      </c>
      <c r="O43" s="32">
        <v>30056532440</v>
      </c>
      <c r="Q43" s="32">
        <v>1033979593</v>
      </c>
    </row>
    <row r="44" spans="1:17" s="17" customFormat="1" ht="18.75" x14ac:dyDescent="0.45">
      <c r="A44" s="17" t="s">
        <v>202</v>
      </c>
      <c r="C44" s="11">
        <v>3464987</v>
      </c>
      <c r="E44" s="11">
        <v>37405861755</v>
      </c>
      <c r="G44" s="11">
        <v>38921384699</v>
      </c>
      <c r="I44" s="11">
        <v>-1515522943</v>
      </c>
      <c r="K44" s="32">
        <v>3464987</v>
      </c>
      <c r="M44" s="11">
        <v>37405861755</v>
      </c>
      <c r="O44" s="32">
        <v>22282476871</v>
      </c>
      <c r="Q44" s="32">
        <v>15123384884</v>
      </c>
    </row>
    <row r="45" spans="1:17" s="17" customFormat="1" ht="18.75" x14ac:dyDescent="0.45">
      <c r="A45" s="17" t="s">
        <v>192</v>
      </c>
      <c r="C45" s="11">
        <v>2004630</v>
      </c>
      <c r="E45" s="11">
        <v>36466454862</v>
      </c>
      <c r="G45" s="11">
        <v>37064265597</v>
      </c>
      <c r="I45" s="11">
        <v>-597810734</v>
      </c>
      <c r="K45" s="32">
        <v>2004630</v>
      </c>
      <c r="M45" s="11">
        <v>36466454862</v>
      </c>
      <c r="O45" s="32">
        <v>24530167177</v>
      </c>
      <c r="Q45" s="32">
        <v>11936287685</v>
      </c>
    </row>
    <row r="46" spans="1:17" s="17" customFormat="1" ht="18.75" x14ac:dyDescent="0.45">
      <c r="A46" s="17" t="s">
        <v>80</v>
      </c>
      <c r="C46" s="11">
        <v>11536924</v>
      </c>
      <c r="E46" s="11">
        <v>180740081802</v>
      </c>
      <c r="G46" s="11">
        <v>204135371579</v>
      </c>
      <c r="I46" s="11">
        <v>-23395289776</v>
      </c>
      <c r="K46" s="32">
        <v>11536924</v>
      </c>
      <c r="M46" s="11">
        <v>180740081802</v>
      </c>
      <c r="O46" s="32">
        <v>153674942617</v>
      </c>
      <c r="Q46" s="32">
        <v>27065139185</v>
      </c>
    </row>
    <row r="47" spans="1:17" s="17" customFormat="1" ht="18.75" x14ac:dyDescent="0.45">
      <c r="A47" s="17" t="s">
        <v>106</v>
      </c>
      <c r="C47" s="11">
        <v>700000</v>
      </c>
      <c r="E47" s="11">
        <v>87327292500</v>
      </c>
      <c r="G47" s="11">
        <v>103888165500</v>
      </c>
      <c r="I47" s="11">
        <v>-16560873000</v>
      </c>
      <c r="K47" s="32">
        <v>700000</v>
      </c>
      <c r="M47" s="11">
        <v>87327292500</v>
      </c>
      <c r="O47" s="32">
        <v>96982607599</v>
      </c>
      <c r="Q47" s="32">
        <v>-9655315099</v>
      </c>
    </row>
    <row r="48" spans="1:17" s="17" customFormat="1" ht="18.75" x14ac:dyDescent="0.45">
      <c r="A48" s="17" t="s">
        <v>137</v>
      </c>
      <c r="C48" s="11">
        <v>13648306</v>
      </c>
      <c r="E48" s="11">
        <v>218701629098</v>
      </c>
      <c r="G48" s="11">
        <v>208372591292</v>
      </c>
      <c r="I48" s="11">
        <v>10329037806</v>
      </c>
      <c r="K48" s="32">
        <v>13648306</v>
      </c>
      <c r="M48" s="11">
        <v>218701629098</v>
      </c>
      <c r="O48" s="32">
        <v>206484679316</v>
      </c>
      <c r="Q48" s="32">
        <v>12216949782</v>
      </c>
    </row>
    <row r="49" spans="1:17" s="17" customFormat="1" ht="18.75" x14ac:dyDescent="0.45">
      <c r="A49" s="17" t="s">
        <v>89</v>
      </c>
      <c r="C49" s="11">
        <v>5000000</v>
      </c>
      <c r="E49" s="11">
        <v>41551290000</v>
      </c>
      <c r="G49" s="11">
        <v>43986712500</v>
      </c>
      <c r="I49" s="11">
        <v>-2435422500</v>
      </c>
      <c r="K49" s="32">
        <v>5000000</v>
      </c>
      <c r="M49" s="11">
        <v>41551290000</v>
      </c>
      <c r="O49" s="32">
        <v>36879254870</v>
      </c>
      <c r="Q49" s="32">
        <v>4672035130</v>
      </c>
    </row>
    <row r="50" spans="1:17" s="17" customFormat="1" ht="18.75" x14ac:dyDescent="0.45">
      <c r="A50" s="17" t="s">
        <v>183</v>
      </c>
      <c r="C50" s="11">
        <v>2122297</v>
      </c>
      <c r="E50" s="11">
        <v>22911008954</v>
      </c>
      <c r="G50" s="11">
        <v>22962162791</v>
      </c>
      <c r="I50" s="11">
        <v>-51153836</v>
      </c>
      <c r="K50" s="32">
        <v>2122297</v>
      </c>
      <c r="M50" s="11">
        <v>22911008954</v>
      </c>
      <c r="O50" s="32">
        <v>22962162791</v>
      </c>
      <c r="Q50" s="32">
        <v>-51153836</v>
      </c>
    </row>
    <row r="51" spans="1:17" s="17" customFormat="1" ht="18.75" x14ac:dyDescent="0.45">
      <c r="A51" s="17" t="s">
        <v>142</v>
      </c>
      <c r="C51" s="11">
        <v>11000000</v>
      </c>
      <c r="E51" s="11">
        <v>73064663100</v>
      </c>
      <c r="G51" s="11">
        <v>78291378000</v>
      </c>
      <c r="I51" s="11">
        <v>-5226714900</v>
      </c>
      <c r="K51" s="32">
        <v>11000000</v>
      </c>
      <c r="M51" s="11">
        <v>73064663100</v>
      </c>
      <c r="O51" s="32">
        <v>70637193000</v>
      </c>
      <c r="Q51" s="32">
        <v>2427470100</v>
      </c>
    </row>
    <row r="52" spans="1:17" s="17" customFormat="1" ht="18.75" x14ac:dyDescent="0.45">
      <c r="A52" s="17" t="s">
        <v>84</v>
      </c>
      <c r="C52" s="11">
        <v>2430000</v>
      </c>
      <c r="E52" s="11">
        <v>125318293020</v>
      </c>
      <c r="G52" s="11">
        <v>137936259721</v>
      </c>
      <c r="I52" s="11">
        <v>-12617966701</v>
      </c>
      <c r="K52" s="32">
        <v>2430000</v>
      </c>
      <c r="M52" s="11">
        <v>125318293020</v>
      </c>
      <c r="O52" s="32">
        <v>90996540969</v>
      </c>
      <c r="Q52" s="32">
        <v>34321752051</v>
      </c>
    </row>
    <row r="53" spans="1:17" s="17" customFormat="1" ht="18.75" x14ac:dyDescent="0.45">
      <c r="A53" s="17" t="s">
        <v>125</v>
      </c>
      <c r="C53" s="11">
        <v>7000000</v>
      </c>
      <c r="E53" s="11">
        <v>105001501500</v>
      </c>
      <c r="G53" s="11">
        <v>111611934000</v>
      </c>
      <c r="I53" s="11">
        <v>-6610432500</v>
      </c>
      <c r="K53" s="32">
        <v>7000000</v>
      </c>
      <c r="M53" s="11">
        <v>105001501500</v>
      </c>
      <c r="O53" s="32">
        <v>77376182699</v>
      </c>
      <c r="Q53" s="32">
        <v>27625318801</v>
      </c>
    </row>
    <row r="54" spans="1:17" s="17" customFormat="1" ht="18.75" x14ac:dyDescent="0.45">
      <c r="A54" s="17" t="s">
        <v>116</v>
      </c>
      <c r="C54" s="11">
        <v>3295038</v>
      </c>
      <c r="E54" s="11">
        <v>75596982651</v>
      </c>
      <c r="G54" s="11">
        <v>81525515519</v>
      </c>
      <c r="I54" s="11">
        <v>-5928532867</v>
      </c>
      <c r="K54" s="32">
        <v>3295038</v>
      </c>
      <c r="M54" s="11">
        <v>75596982651</v>
      </c>
      <c r="O54" s="32">
        <v>54339425571</v>
      </c>
      <c r="Q54" s="32">
        <v>21257557080</v>
      </c>
    </row>
    <row r="55" spans="1:17" s="17" customFormat="1" ht="18.75" x14ac:dyDescent="0.45">
      <c r="A55" s="17" t="s">
        <v>264</v>
      </c>
      <c r="C55" s="11">
        <v>1100000</v>
      </c>
      <c r="E55" s="11">
        <v>15745752000</v>
      </c>
      <c r="G55" s="11">
        <v>16193838467</v>
      </c>
      <c r="I55" s="11">
        <v>-448086467</v>
      </c>
      <c r="K55" s="32">
        <v>1100000</v>
      </c>
      <c r="M55" s="11">
        <v>15745752000</v>
      </c>
      <c r="O55" s="32">
        <v>16193838467</v>
      </c>
      <c r="Q55" s="32">
        <v>-448086467</v>
      </c>
    </row>
    <row r="56" spans="1:17" s="17" customFormat="1" ht="18.75" x14ac:dyDescent="0.45">
      <c r="A56" s="17" t="s">
        <v>221</v>
      </c>
      <c r="C56" s="11">
        <v>19800000</v>
      </c>
      <c r="E56" s="11">
        <v>91345043790</v>
      </c>
      <c r="G56" s="11">
        <v>117109030500</v>
      </c>
      <c r="I56" s="11">
        <v>-25763986710</v>
      </c>
      <c r="K56" s="32">
        <v>19800000</v>
      </c>
      <c r="M56" s="11">
        <v>91345043790</v>
      </c>
      <c r="O56" s="32">
        <v>134805023706</v>
      </c>
      <c r="Q56" s="32">
        <v>-43459979916</v>
      </c>
    </row>
    <row r="57" spans="1:17" s="17" customFormat="1" ht="18.75" x14ac:dyDescent="0.45">
      <c r="A57" s="17" t="s">
        <v>81</v>
      </c>
      <c r="C57" s="11">
        <v>48977906</v>
      </c>
      <c r="E57" s="11">
        <v>241484977798</v>
      </c>
      <c r="G57" s="11">
        <v>276031349870</v>
      </c>
      <c r="I57" s="11">
        <v>-34546372071</v>
      </c>
      <c r="K57" s="32">
        <v>48977906</v>
      </c>
      <c r="M57" s="11">
        <v>241484977798</v>
      </c>
      <c r="O57" s="32">
        <v>226830345056</v>
      </c>
      <c r="Q57" s="32">
        <v>14654632742</v>
      </c>
    </row>
    <row r="58" spans="1:17" s="17" customFormat="1" ht="18.75" x14ac:dyDescent="0.45">
      <c r="A58" s="17" t="s">
        <v>113</v>
      </c>
      <c r="C58" s="11">
        <v>50129401</v>
      </c>
      <c r="E58" s="11">
        <v>218110860667</v>
      </c>
      <c r="G58" s="11">
        <v>240086389466</v>
      </c>
      <c r="I58" s="11">
        <v>-21975528798</v>
      </c>
      <c r="K58" s="32">
        <v>50129401</v>
      </c>
      <c r="M58" s="11">
        <v>218110860667</v>
      </c>
      <c r="O58" s="32">
        <v>216267108817</v>
      </c>
      <c r="Q58" s="32">
        <v>1843751850</v>
      </c>
    </row>
    <row r="59" spans="1:17" s="17" customFormat="1" ht="18.75" x14ac:dyDescent="0.45">
      <c r="A59" s="17" t="s">
        <v>239</v>
      </c>
      <c r="C59" s="11">
        <v>8000000</v>
      </c>
      <c r="E59" s="11">
        <v>94076892000</v>
      </c>
      <c r="G59" s="11">
        <v>83500200000</v>
      </c>
      <c r="I59" s="11">
        <v>10576692000</v>
      </c>
      <c r="K59" s="32">
        <v>8000000</v>
      </c>
      <c r="M59" s="11">
        <v>94076892000</v>
      </c>
      <c r="O59" s="32">
        <v>81913547868</v>
      </c>
      <c r="Q59" s="32">
        <v>12163344132</v>
      </c>
    </row>
    <row r="60" spans="1:17" s="17" customFormat="1" ht="18.75" x14ac:dyDescent="0.45">
      <c r="A60" s="17" t="s">
        <v>186</v>
      </c>
      <c r="C60" s="11">
        <v>22375000</v>
      </c>
      <c r="E60" s="11">
        <v>119772463218</v>
      </c>
      <c r="G60" s="11">
        <v>117633391870</v>
      </c>
      <c r="I60" s="11">
        <v>2139071348</v>
      </c>
      <c r="K60" s="32">
        <v>22375000</v>
      </c>
      <c r="M60" s="11">
        <v>119772463218</v>
      </c>
      <c r="O60" s="32">
        <v>81850077001</v>
      </c>
      <c r="Q60" s="32">
        <v>37922386217</v>
      </c>
    </row>
    <row r="61" spans="1:17" s="17" customFormat="1" ht="18.75" x14ac:dyDescent="0.45">
      <c r="A61" s="17" t="s">
        <v>77</v>
      </c>
      <c r="C61" s="11">
        <v>48379418</v>
      </c>
      <c r="E61" s="11">
        <v>93538085100</v>
      </c>
      <c r="G61" s="11">
        <v>111957152757</v>
      </c>
      <c r="I61" s="11">
        <v>-18419067656</v>
      </c>
      <c r="K61" s="32">
        <v>48379418</v>
      </c>
      <c r="M61" s="11">
        <v>93538085100</v>
      </c>
      <c r="O61" s="32">
        <v>100415178246</v>
      </c>
      <c r="Q61" s="32">
        <v>-6877093145</v>
      </c>
    </row>
    <row r="62" spans="1:17" s="17" customFormat="1" ht="18.75" x14ac:dyDescent="0.45">
      <c r="A62" s="17" t="s">
        <v>76</v>
      </c>
      <c r="C62" s="11">
        <v>47759223</v>
      </c>
      <c r="E62" s="11">
        <v>205519515792</v>
      </c>
      <c r="G62" s="11">
        <v>248769291465</v>
      </c>
      <c r="I62" s="11">
        <v>-43249775672</v>
      </c>
      <c r="K62" s="32">
        <v>47759223</v>
      </c>
      <c r="M62" s="11">
        <v>205519515792</v>
      </c>
      <c r="O62" s="32">
        <v>138334669055</v>
      </c>
      <c r="Q62" s="32">
        <v>67184846737</v>
      </c>
    </row>
    <row r="63" spans="1:17" s="17" customFormat="1" ht="18.75" x14ac:dyDescent="0.45">
      <c r="A63" s="17" t="s">
        <v>208</v>
      </c>
      <c r="C63" s="11">
        <v>80090000</v>
      </c>
      <c r="E63" s="11">
        <v>158749248213</v>
      </c>
      <c r="G63" s="11">
        <v>198635593927</v>
      </c>
      <c r="I63" s="11">
        <v>-39886345714</v>
      </c>
      <c r="K63" s="32">
        <v>80090000</v>
      </c>
      <c r="M63" s="11">
        <v>158749248213</v>
      </c>
      <c r="O63" s="32">
        <v>150036546556</v>
      </c>
      <c r="Q63" s="32">
        <v>8712701657</v>
      </c>
    </row>
    <row r="64" spans="1:17" s="17" customFormat="1" ht="18.75" x14ac:dyDescent="0.45">
      <c r="A64" s="17" t="s">
        <v>91</v>
      </c>
      <c r="C64" s="11">
        <v>4770899</v>
      </c>
      <c r="E64" s="11">
        <v>73651213704</v>
      </c>
      <c r="G64" s="11">
        <v>80006179986</v>
      </c>
      <c r="I64" s="11">
        <v>-6354966281</v>
      </c>
      <c r="K64" s="32">
        <v>4770899</v>
      </c>
      <c r="M64" s="11">
        <v>73651213704</v>
      </c>
      <c r="O64" s="32">
        <v>53496181339</v>
      </c>
      <c r="Q64" s="32">
        <v>20155032365</v>
      </c>
    </row>
    <row r="65" spans="1:17" s="17" customFormat="1" ht="18.75" x14ac:dyDescent="0.45">
      <c r="A65" s="17" t="s">
        <v>117</v>
      </c>
      <c r="C65" s="11">
        <v>16124767</v>
      </c>
      <c r="E65" s="11">
        <v>50667114675</v>
      </c>
      <c r="G65" s="11">
        <v>59130334083</v>
      </c>
      <c r="I65" s="11">
        <v>-8463219407</v>
      </c>
      <c r="K65" s="32">
        <v>16124767</v>
      </c>
      <c r="M65" s="11">
        <v>50667114675</v>
      </c>
      <c r="O65" s="32">
        <v>72530431479</v>
      </c>
      <c r="Q65" s="32">
        <v>-21863316803</v>
      </c>
    </row>
    <row r="66" spans="1:17" s="17" customFormat="1" ht="18.75" x14ac:dyDescent="0.45">
      <c r="A66" s="17" t="s">
        <v>134</v>
      </c>
      <c r="C66" s="11">
        <v>20007665</v>
      </c>
      <c r="E66" s="11">
        <v>61654720119</v>
      </c>
      <c r="G66" s="11">
        <v>80091470296</v>
      </c>
      <c r="I66" s="11">
        <v>-18436750176</v>
      </c>
      <c r="K66" s="32">
        <v>20007665</v>
      </c>
      <c r="M66" s="11">
        <v>61654720119</v>
      </c>
      <c r="O66" s="32">
        <v>75178981306</v>
      </c>
      <c r="Q66" s="32">
        <v>-13524261186</v>
      </c>
    </row>
    <row r="67" spans="1:17" s="17" customFormat="1" ht="18.75" x14ac:dyDescent="0.45">
      <c r="A67" s="17" t="s">
        <v>219</v>
      </c>
      <c r="C67" s="11">
        <v>25000000</v>
      </c>
      <c r="E67" s="11">
        <v>81338141250</v>
      </c>
      <c r="G67" s="11">
        <v>93266741250</v>
      </c>
      <c r="I67" s="11">
        <v>-11928600000</v>
      </c>
      <c r="K67" s="32">
        <v>25000000</v>
      </c>
      <c r="M67" s="11">
        <v>81338141250</v>
      </c>
      <c r="O67" s="32">
        <v>99885041897</v>
      </c>
      <c r="Q67" s="32">
        <v>-18546900647</v>
      </c>
    </row>
    <row r="68" spans="1:17" s="17" customFormat="1" ht="18.75" x14ac:dyDescent="0.45">
      <c r="A68" s="17" t="s">
        <v>266</v>
      </c>
      <c r="C68" s="11">
        <v>27800000</v>
      </c>
      <c r="E68" s="11">
        <v>58087908180</v>
      </c>
      <c r="G68" s="11">
        <v>60828242900</v>
      </c>
      <c r="I68" s="11">
        <v>-2740334720</v>
      </c>
      <c r="K68" s="32">
        <v>27800000</v>
      </c>
      <c r="M68" s="11">
        <v>58087908180</v>
      </c>
      <c r="O68" s="32">
        <v>60828242900</v>
      </c>
      <c r="Q68" s="32">
        <v>-2740334720</v>
      </c>
    </row>
    <row r="69" spans="1:17" s="17" customFormat="1" ht="18.75" x14ac:dyDescent="0.45">
      <c r="A69" s="17" t="s">
        <v>240</v>
      </c>
      <c r="C69" s="11">
        <v>7200000</v>
      </c>
      <c r="E69" s="11">
        <v>46092110400</v>
      </c>
      <c r="G69" s="11">
        <v>52175696400</v>
      </c>
      <c r="I69" s="11">
        <v>-6083586000</v>
      </c>
      <c r="K69" s="32">
        <v>7200000</v>
      </c>
      <c r="M69" s="11">
        <v>46092110400</v>
      </c>
      <c r="O69" s="32">
        <v>65210455474</v>
      </c>
      <c r="Q69" s="32">
        <v>-19118345074</v>
      </c>
    </row>
    <row r="70" spans="1:17" s="17" customFormat="1" ht="18.75" x14ac:dyDescent="0.45">
      <c r="A70" s="17" t="s">
        <v>136</v>
      </c>
      <c r="C70" s="11">
        <v>18089038</v>
      </c>
      <c r="E70" s="11">
        <v>73975513433</v>
      </c>
      <c r="G70" s="11">
        <v>76726668891</v>
      </c>
      <c r="I70" s="11">
        <v>-2751155457</v>
      </c>
      <c r="K70" s="32">
        <v>18089038</v>
      </c>
      <c r="M70" s="11">
        <v>73975513433</v>
      </c>
      <c r="O70" s="32">
        <v>60381568815</v>
      </c>
      <c r="Q70" s="32">
        <v>13593944618</v>
      </c>
    </row>
    <row r="71" spans="1:17" s="17" customFormat="1" ht="18.75" x14ac:dyDescent="0.45">
      <c r="A71" s="17" t="s">
        <v>172</v>
      </c>
      <c r="C71" s="11">
        <v>14497759</v>
      </c>
      <c r="E71" s="11">
        <v>60816518749</v>
      </c>
      <c r="G71" s="11">
        <v>62834128376</v>
      </c>
      <c r="I71" s="11">
        <v>-2017609626</v>
      </c>
      <c r="K71" s="32">
        <v>14497759</v>
      </c>
      <c r="M71" s="11">
        <v>60816518749</v>
      </c>
      <c r="O71" s="32">
        <v>40827771947</v>
      </c>
      <c r="Q71" s="32">
        <v>19988746802</v>
      </c>
    </row>
    <row r="72" spans="1:17" s="17" customFormat="1" ht="18.75" x14ac:dyDescent="0.45">
      <c r="A72" s="17" t="s">
        <v>237</v>
      </c>
      <c r="C72" s="11">
        <v>2450000</v>
      </c>
      <c r="E72" s="11">
        <v>33681893175</v>
      </c>
      <c r="G72" s="11">
        <v>38309195925</v>
      </c>
      <c r="I72" s="11">
        <v>-4627302750</v>
      </c>
      <c r="K72" s="32">
        <v>2450000</v>
      </c>
      <c r="M72" s="11">
        <v>33681893175</v>
      </c>
      <c r="O72" s="32">
        <v>50665654267</v>
      </c>
      <c r="Q72" s="32">
        <v>-16983761092</v>
      </c>
    </row>
    <row r="73" spans="1:17" s="17" customFormat="1" ht="18.75" x14ac:dyDescent="0.45">
      <c r="A73" s="17" t="s">
        <v>167</v>
      </c>
      <c r="C73" s="11">
        <v>5000</v>
      </c>
      <c r="E73" s="11">
        <v>4854120031</v>
      </c>
      <c r="G73" s="11">
        <v>4699148125</v>
      </c>
      <c r="I73" s="11">
        <v>154971906</v>
      </c>
      <c r="K73" s="32">
        <v>5000</v>
      </c>
      <c r="M73" s="11">
        <v>4854120031</v>
      </c>
      <c r="O73" s="32">
        <v>4226783756</v>
      </c>
      <c r="Q73" s="32">
        <v>627336275</v>
      </c>
    </row>
    <row r="74" spans="1:17" s="17" customFormat="1" ht="18.75" x14ac:dyDescent="0.45">
      <c r="A74" s="17" t="s">
        <v>165</v>
      </c>
      <c r="C74" s="11">
        <v>48212</v>
      </c>
      <c r="E74" s="11">
        <v>47178942266</v>
      </c>
      <c r="G74" s="11">
        <v>46203838488</v>
      </c>
      <c r="I74" s="11">
        <v>975103778</v>
      </c>
      <c r="K74" s="32">
        <v>48212</v>
      </c>
      <c r="M74" s="11">
        <v>47178942266</v>
      </c>
      <c r="O74" s="32">
        <v>41064358536</v>
      </c>
      <c r="Q74" s="32">
        <v>6114583730</v>
      </c>
    </row>
    <row r="75" spans="1:17" ht="19.5" thickBot="1" x14ac:dyDescent="0.5">
      <c r="A75" s="3" t="s">
        <v>12</v>
      </c>
      <c r="C75" s="3">
        <f>SUM(C4:C74)</f>
        <v>893301885</v>
      </c>
      <c r="E75" s="3">
        <f>SUM(E4:E74)</f>
        <v>5419211716683</v>
      </c>
      <c r="G75" s="3">
        <f>SUM(G4:G74)</f>
        <v>6055554235536</v>
      </c>
      <c r="I75" s="3">
        <f>SUM(I4:I74)</f>
        <v>-636342518819</v>
      </c>
      <c r="K75" s="3">
        <f>SUM(K4:K74)</f>
        <v>893301885</v>
      </c>
      <c r="M75" s="3">
        <f>SUM(M4:M74)</f>
        <v>5419211716683</v>
      </c>
      <c r="O75" s="3">
        <f>SUM(O4:O74)</f>
        <v>5048337934754</v>
      </c>
      <c r="Q75" s="3">
        <f>SUM(Q4:Q74)</f>
        <v>370873781944</v>
      </c>
    </row>
    <row r="76" spans="1:17" ht="19.5" thickTop="1" x14ac:dyDescent="0.45">
      <c r="C76" s="4"/>
      <c r="E76" s="4"/>
      <c r="G76" s="4"/>
      <c r="I76" s="4"/>
      <c r="K76" s="4"/>
      <c r="M76" s="4"/>
      <c r="O76" s="4"/>
      <c r="Q76" s="4"/>
    </row>
    <row r="77" spans="1:17" ht="18.75" x14ac:dyDescent="0.45">
      <c r="A77" s="50" t="s">
        <v>62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2"/>
    </row>
  </sheetData>
  <mergeCells count="4">
    <mergeCell ref="A77:Q77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1402/04/31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Q91"/>
  <sheetViews>
    <sheetView rightToLeft="1" zoomScaleNormal="100" zoomScalePageLayoutView="85" workbookViewId="0">
      <pane ySplit="3" topLeftCell="A4" activePane="bottomLeft" state="frozen"/>
      <selection pane="bottomLeft" activeCell="K81" sqref="K81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38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9" t="s">
        <v>51</v>
      </c>
      <c r="D2" s="40"/>
      <c r="E2" s="40"/>
      <c r="F2" s="40"/>
      <c r="G2" s="40"/>
      <c r="H2" s="40"/>
      <c r="I2" s="40"/>
      <c r="K2" s="39" t="s">
        <v>269</v>
      </c>
      <c r="L2" s="40"/>
      <c r="M2" s="40"/>
      <c r="N2" s="40"/>
      <c r="O2" s="40"/>
      <c r="P2" s="40"/>
      <c r="Q2" s="40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189</v>
      </c>
      <c r="K3" s="8" t="s">
        <v>4</v>
      </c>
      <c r="M3" s="8" t="s">
        <v>6</v>
      </c>
      <c r="O3" s="8" t="s">
        <v>61</v>
      </c>
      <c r="Q3" s="20" t="s">
        <v>189</v>
      </c>
    </row>
    <row r="4" spans="1:17" s="17" customFormat="1" ht="18.75" x14ac:dyDescent="0.25">
      <c r="A4" s="17" t="s">
        <v>81</v>
      </c>
      <c r="C4" s="11">
        <v>468151</v>
      </c>
      <c r="E4" s="11">
        <v>2272579585</v>
      </c>
      <c r="G4" s="11">
        <v>2168137888</v>
      </c>
      <c r="I4" s="11">
        <v>104441697</v>
      </c>
      <c r="K4" s="11">
        <v>468151</v>
      </c>
      <c r="M4" s="11">
        <v>2272579585</v>
      </c>
      <c r="O4" s="11">
        <v>2168137888</v>
      </c>
      <c r="Q4" s="11">
        <v>104441697</v>
      </c>
    </row>
    <row r="5" spans="1:17" s="17" customFormat="1" ht="18.75" x14ac:dyDescent="0.25">
      <c r="A5" s="17" t="s">
        <v>218</v>
      </c>
      <c r="C5" s="11">
        <v>398500</v>
      </c>
      <c r="E5" s="11">
        <v>7542686974</v>
      </c>
      <c r="G5" s="11">
        <v>6662721092</v>
      </c>
      <c r="I5" s="11">
        <v>879965882</v>
      </c>
      <c r="K5" s="11">
        <v>1205000</v>
      </c>
      <c r="M5" s="11">
        <v>23052844353</v>
      </c>
      <c r="O5" s="11">
        <v>20143052839</v>
      </c>
      <c r="Q5" s="11">
        <v>2909791514</v>
      </c>
    </row>
    <row r="6" spans="1:17" s="17" customFormat="1" ht="18.75" x14ac:dyDescent="0.25">
      <c r="A6" s="17" t="s">
        <v>267</v>
      </c>
      <c r="C6" s="11">
        <v>1100000</v>
      </c>
      <c r="E6" s="11">
        <v>33733087017</v>
      </c>
      <c r="G6" s="11">
        <v>27669726319</v>
      </c>
      <c r="I6" s="11">
        <v>6063360698</v>
      </c>
      <c r="K6" s="11">
        <v>1100000</v>
      </c>
      <c r="M6" s="11">
        <v>33733087017</v>
      </c>
      <c r="O6" s="11">
        <v>27669726319</v>
      </c>
      <c r="Q6" s="11">
        <v>6063360698</v>
      </c>
    </row>
    <row r="7" spans="1:17" s="17" customFormat="1" ht="18.75" x14ac:dyDescent="0.25">
      <c r="A7" s="17" t="s">
        <v>203</v>
      </c>
      <c r="C7" s="11">
        <v>369770</v>
      </c>
      <c r="E7" s="11">
        <v>25731754588</v>
      </c>
      <c r="G7" s="11">
        <v>18535621963</v>
      </c>
      <c r="I7" s="11">
        <v>7196132625</v>
      </c>
      <c r="K7" s="11">
        <v>495699</v>
      </c>
      <c r="M7" s="11">
        <v>34160363904</v>
      </c>
      <c r="O7" s="11">
        <v>24848119836</v>
      </c>
      <c r="Q7" s="11">
        <v>9312244068</v>
      </c>
    </row>
    <row r="8" spans="1:17" s="17" customFormat="1" ht="18.75" x14ac:dyDescent="0.25">
      <c r="A8" s="17" t="s">
        <v>212</v>
      </c>
      <c r="C8" s="11">
        <v>615492</v>
      </c>
      <c r="E8" s="11">
        <v>27287023143</v>
      </c>
      <c r="G8" s="11">
        <v>33820124277</v>
      </c>
      <c r="I8" s="11">
        <v>-6533101134</v>
      </c>
      <c r="K8" s="11">
        <v>1733427</v>
      </c>
      <c r="M8" s="11">
        <v>86499434483</v>
      </c>
      <c r="O8" s="11">
        <v>95248543548</v>
      </c>
      <c r="Q8" s="11">
        <v>-8749109065</v>
      </c>
    </row>
    <row r="9" spans="1:17" s="17" customFormat="1" ht="18.75" x14ac:dyDescent="0.25">
      <c r="A9" s="17" t="s">
        <v>137</v>
      </c>
      <c r="C9" s="11">
        <v>906874</v>
      </c>
      <c r="E9" s="11">
        <v>13559796834</v>
      </c>
      <c r="G9" s="11">
        <v>13720060730</v>
      </c>
      <c r="I9" s="11">
        <v>-160263896</v>
      </c>
      <c r="K9" s="11">
        <v>1406874</v>
      </c>
      <c r="M9" s="11">
        <v>23003271863</v>
      </c>
      <c r="O9" s="11">
        <v>21284540869</v>
      </c>
      <c r="Q9" s="11">
        <v>1718730994</v>
      </c>
    </row>
    <row r="10" spans="1:17" s="17" customFormat="1" ht="18.75" x14ac:dyDescent="0.25">
      <c r="A10" s="17" t="s">
        <v>121</v>
      </c>
      <c r="C10" s="11">
        <v>1750000</v>
      </c>
      <c r="E10" s="11">
        <v>32178529002</v>
      </c>
      <c r="G10" s="11">
        <v>32582473799</v>
      </c>
      <c r="I10" s="11">
        <v>-403944797</v>
      </c>
      <c r="K10" s="11">
        <v>5715401</v>
      </c>
      <c r="M10" s="11">
        <v>113213934397</v>
      </c>
      <c r="O10" s="11">
        <v>106412516329</v>
      </c>
      <c r="Q10" s="11">
        <v>6801418068</v>
      </c>
    </row>
    <row r="11" spans="1:17" s="17" customFormat="1" ht="18.75" x14ac:dyDescent="0.25">
      <c r="A11" s="17" t="s">
        <v>133</v>
      </c>
      <c r="C11" s="11">
        <v>1</v>
      </c>
      <c r="E11" s="11">
        <v>1</v>
      </c>
      <c r="G11" s="11">
        <v>3404</v>
      </c>
      <c r="I11" s="11">
        <v>-3403</v>
      </c>
      <c r="K11" s="11">
        <v>2</v>
      </c>
      <c r="M11" s="11">
        <v>2</v>
      </c>
      <c r="O11" s="11">
        <v>9219</v>
      </c>
      <c r="Q11" s="11">
        <v>-9217</v>
      </c>
    </row>
    <row r="12" spans="1:17" s="17" customFormat="1" ht="18.75" x14ac:dyDescent="0.25">
      <c r="A12" s="17" t="s">
        <v>244</v>
      </c>
      <c r="C12" s="11">
        <v>110000</v>
      </c>
      <c r="E12" s="11">
        <v>10573709914</v>
      </c>
      <c r="G12" s="11">
        <v>9068226476</v>
      </c>
      <c r="I12" s="11">
        <v>1505483438</v>
      </c>
      <c r="K12" s="11">
        <v>110000</v>
      </c>
      <c r="M12" s="11">
        <v>10573709914</v>
      </c>
      <c r="O12" s="11">
        <v>9068226476</v>
      </c>
      <c r="Q12" s="11">
        <v>1505483438</v>
      </c>
    </row>
    <row r="13" spans="1:17" s="17" customFormat="1" ht="18.75" x14ac:dyDescent="0.25">
      <c r="A13" s="17" t="s">
        <v>149</v>
      </c>
      <c r="C13" s="11">
        <v>10069501</v>
      </c>
      <c r="E13" s="11">
        <v>75622906037</v>
      </c>
      <c r="G13" s="11">
        <v>67615941299</v>
      </c>
      <c r="I13" s="11">
        <v>8006964738</v>
      </c>
      <c r="K13" s="11">
        <v>10069501</v>
      </c>
      <c r="M13" s="11">
        <v>75622906037</v>
      </c>
      <c r="O13" s="11">
        <v>67615941299</v>
      </c>
      <c r="Q13" s="11">
        <v>8006964738</v>
      </c>
    </row>
    <row r="14" spans="1:17" s="17" customFormat="1" ht="18.75" x14ac:dyDescent="0.25">
      <c r="A14" s="17" t="s">
        <v>224</v>
      </c>
      <c r="C14" s="11">
        <v>1470859</v>
      </c>
      <c r="E14" s="11">
        <v>14104387988</v>
      </c>
      <c r="G14" s="11">
        <v>10831821989</v>
      </c>
      <c r="I14" s="11">
        <v>3272565999</v>
      </c>
      <c r="K14" s="11">
        <v>1470859</v>
      </c>
      <c r="M14" s="11">
        <v>14104387988</v>
      </c>
      <c r="O14" s="11">
        <v>10831821989</v>
      </c>
      <c r="Q14" s="11">
        <v>3272565999</v>
      </c>
    </row>
    <row r="15" spans="1:17" s="17" customFormat="1" ht="18.75" x14ac:dyDescent="0.25">
      <c r="A15" s="17" t="s">
        <v>193</v>
      </c>
      <c r="C15" s="11">
        <v>30000</v>
      </c>
      <c r="E15" s="11">
        <v>12137010388</v>
      </c>
      <c r="G15" s="11">
        <v>9488672395</v>
      </c>
      <c r="I15" s="11">
        <v>2648337993</v>
      </c>
      <c r="K15" s="11">
        <v>70170</v>
      </c>
      <c r="M15" s="11">
        <v>27896446090</v>
      </c>
      <c r="O15" s="11">
        <v>22194004743</v>
      </c>
      <c r="Q15" s="11">
        <v>5702441347</v>
      </c>
    </row>
    <row r="16" spans="1:17" s="17" customFormat="1" ht="18.75" x14ac:dyDescent="0.25">
      <c r="A16" s="17" t="s">
        <v>186</v>
      </c>
      <c r="C16" s="11">
        <v>1000000</v>
      </c>
      <c r="E16" s="11">
        <v>5214210399</v>
      </c>
      <c r="G16" s="11">
        <v>3658104005</v>
      </c>
      <c r="I16" s="11">
        <v>1556106394</v>
      </c>
      <c r="K16" s="11">
        <v>2925000</v>
      </c>
      <c r="M16" s="11">
        <v>15055402994</v>
      </c>
      <c r="O16" s="11">
        <v>10699954199</v>
      </c>
      <c r="Q16" s="11">
        <v>4355448795</v>
      </c>
    </row>
    <row r="17" spans="1:17" s="17" customFormat="1" ht="18.75" x14ac:dyDescent="0.25">
      <c r="A17" s="17" t="s">
        <v>201</v>
      </c>
      <c r="C17" s="11">
        <v>1000000</v>
      </c>
      <c r="E17" s="11">
        <v>29138601724</v>
      </c>
      <c r="G17" s="11">
        <v>18450368027</v>
      </c>
      <c r="I17" s="11">
        <v>10688233697</v>
      </c>
      <c r="K17" s="11">
        <v>1819894</v>
      </c>
      <c r="M17" s="11">
        <v>49680999485</v>
      </c>
      <c r="O17" s="11">
        <v>33577714077</v>
      </c>
      <c r="Q17" s="11">
        <v>16103285408</v>
      </c>
    </row>
    <row r="18" spans="1:17" s="17" customFormat="1" ht="18.75" x14ac:dyDescent="0.25">
      <c r="A18" s="17" t="s">
        <v>164</v>
      </c>
      <c r="C18" s="11">
        <v>0</v>
      </c>
      <c r="E18" s="11">
        <v>0</v>
      </c>
      <c r="G18" s="11">
        <v>0</v>
      </c>
      <c r="I18" s="11">
        <v>0</v>
      </c>
      <c r="K18" s="11">
        <v>11830000</v>
      </c>
      <c r="M18" s="11">
        <v>24507502713</v>
      </c>
      <c r="O18" s="11">
        <v>27282298680</v>
      </c>
      <c r="Q18" s="11">
        <v>-2774795967</v>
      </c>
    </row>
    <row r="19" spans="1:17" s="17" customFormat="1" ht="18.75" x14ac:dyDescent="0.25">
      <c r="A19" s="17" t="s">
        <v>284</v>
      </c>
      <c r="C19" s="11">
        <v>0</v>
      </c>
      <c r="E19" s="11">
        <v>0</v>
      </c>
      <c r="G19" s="11">
        <v>0</v>
      </c>
      <c r="I19" s="11">
        <v>0</v>
      </c>
      <c r="K19" s="11">
        <v>30000</v>
      </c>
      <c r="M19" s="11">
        <v>177275680</v>
      </c>
      <c r="O19" s="11">
        <v>186769432</v>
      </c>
      <c r="Q19" s="11">
        <v>-9493752</v>
      </c>
    </row>
    <row r="20" spans="1:17" s="17" customFormat="1" ht="18.75" x14ac:dyDescent="0.25">
      <c r="A20" s="17" t="s">
        <v>181</v>
      </c>
      <c r="C20" s="11">
        <v>0</v>
      </c>
      <c r="E20" s="11">
        <v>0</v>
      </c>
      <c r="G20" s="11">
        <v>0</v>
      </c>
      <c r="I20" s="11">
        <v>0</v>
      </c>
      <c r="K20" s="11">
        <v>300000</v>
      </c>
      <c r="M20" s="11">
        <v>4315171082</v>
      </c>
      <c r="O20" s="11">
        <v>4121331293</v>
      </c>
      <c r="Q20" s="11">
        <v>193839789</v>
      </c>
    </row>
    <row r="21" spans="1:17" s="17" customFormat="1" ht="18.75" x14ac:dyDescent="0.25">
      <c r="A21" s="17" t="s">
        <v>195</v>
      </c>
      <c r="C21" s="11">
        <v>0</v>
      </c>
      <c r="E21" s="11">
        <v>0</v>
      </c>
      <c r="G21" s="11">
        <v>0</v>
      </c>
      <c r="I21" s="11">
        <v>0</v>
      </c>
      <c r="K21" s="11">
        <v>3700000</v>
      </c>
      <c r="M21" s="11">
        <v>15782168060</v>
      </c>
      <c r="O21" s="11">
        <v>17279173528</v>
      </c>
      <c r="Q21" s="11">
        <v>-1497005468</v>
      </c>
    </row>
    <row r="22" spans="1:17" s="17" customFormat="1" ht="18.75" x14ac:dyDescent="0.25">
      <c r="A22" s="17" t="s">
        <v>213</v>
      </c>
      <c r="C22" s="11">
        <v>0</v>
      </c>
      <c r="E22" s="11">
        <v>0</v>
      </c>
      <c r="G22" s="11">
        <v>0</v>
      </c>
      <c r="I22" s="11">
        <v>0</v>
      </c>
      <c r="K22" s="11">
        <v>3000000</v>
      </c>
      <c r="M22" s="11">
        <v>29195248785</v>
      </c>
      <c r="O22" s="11">
        <v>20415221351</v>
      </c>
      <c r="Q22" s="11">
        <v>8780027434</v>
      </c>
    </row>
    <row r="23" spans="1:17" s="17" customFormat="1" ht="18.75" x14ac:dyDescent="0.25">
      <c r="A23" s="17" t="s">
        <v>223</v>
      </c>
      <c r="C23" s="11">
        <v>0</v>
      </c>
      <c r="E23" s="11">
        <v>0</v>
      </c>
      <c r="G23" s="11">
        <v>0</v>
      </c>
      <c r="I23" s="11">
        <v>0</v>
      </c>
      <c r="K23" s="11">
        <v>768540</v>
      </c>
      <c r="M23" s="11">
        <v>33870564969</v>
      </c>
      <c r="O23" s="11">
        <v>26967524032</v>
      </c>
      <c r="Q23" s="11">
        <v>6903040937</v>
      </c>
    </row>
    <row r="24" spans="1:17" s="17" customFormat="1" ht="18.75" x14ac:dyDescent="0.25">
      <c r="A24" s="17" t="s">
        <v>125</v>
      </c>
      <c r="C24" s="11">
        <v>0</v>
      </c>
      <c r="E24" s="11">
        <v>0</v>
      </c>
      <c r="G24" s="11">
        <v>0</v>
      </c>
      <c r="I24" s="11">
        <v>0</v>
      </c>
      <c r="K24" s="11">
        <v>3084292</v>
      </c>
      <c r="M24" s="11">
        <v>30094337487</v>
      </c>
      <c r="O24" s="11">
        <v>32161715298</v>
      </c>
      <c r="Q24" s="11">
        <v>-2067377811</v>
      </c>
    </row>
    <row r="25" spans="1:17" s="17" customFormat="1" ht="18.75" x14ac:dyDescent="0.25">
      <c r="A25" s="17" t="s">
        <v>216</v>
      </c>
      <c r="C25" s="11">
        <v>0</v>
      </c>
      <c r="E25" s="11">
        <v>0</v>
      </c>
      <c r="G25" s="11">
        <v>0</v>
      </c>
      <c r="I25" s="11">
        <v>0</v>
      </c>
      <c r="K25" s="11">
        <v>216898</v>
      </c>
      <c r="M25" s="11">
        <v>23728240261</v>
      </c>
      <c r="O25" s="11">
        <v>16961940062</v>
      </c>
      <c r="Q25" s="11">
        <v>6766300199</v>
      </c>
    </row>
    <row r="26" spans="1:17" s="17" customFormat="1" ht="18.75" x14ac:dyDescent="0.25">
      <c r="A26" s="17" t="s">
        <v>285</v>
      </c>
      <c r="C26" s="11">
        <v>0</v>
      </c>
      <c r="E26" s="11">
        <v>0</v>
      </c>
      <c r="G26" s="11">
        <v>0</v>
      </c>
      <c r="I26" s="11">
        <v>0</v>
      </c>
      <c r="K26" s="11">
        <v>10000000</v>
      </c>
      <c r="M26" s="11">
        <v>9145000000</v>
      </c>
      <c r="O26" s="11">
        <v>6198403500</v>
      </c>
      <c r="Q26" s="11">
        <v>2946596500</v>
      </c>
    </row>
    <row r="27" spans="1:17" s="17" customFormat="1" ht="18.75" x14ac:dyDescent="0.25">
      <c r="A27" s="17" t="s">
        <v>182</v>
      </c>
      <c r="C27" s="11">
        <v>0</v>
      </c>
      <c r="E27" s="11">
        <v>0</v>
      </c>
      <c r="G27" s="11">
        <v>0</v>
      </c>
      <c r="I27" s="11">
        <v>0</v>
      </c>
      <c r="K27" s="11">
        <v>1250000</v>
      </c>
      <c r="M27" s="11">
        <v>32953536411</v>
      </c>
      <c r="O27" s="11">
        <v>26926329375</v>
      </c>
      <c r="Q27" s="11">
        <v>6027207036</v>
      </c>
    </row>
    <row r="28" spans="1:17" s="17" customFormat="1" ht="18.75" x14ac:dyDescent="0.25">
      <c r="A28" s="17" t="s">
        <v>194</v>
      </c>
      <c r="C28" s="11">
        <v>0</v>
      </c>
      <c r="E28" s="11">
        <v>0</v>
      </c>
      <c r="G28" s="11">
        <v>0</v>
      </c>
      <c r="I28" s="11">
        <v>0</v>
      </c>
      <c r="K28" s="11">
        <v>7150000</v>
      </c>
      <c r="M28" s="11">
        <v>51617928232</v>
      </c>
      <c r="O28" s="11">
        <v>39051412302</v>
      </c>
      <c r="Q28" s="11">
        <v>12566515930</v>
      </c>
    </row>
    <row r="29" spans="1:17" s="17" customFormat="1" ht="18.75" x14ac:dyDescent="0.25">
      <c r="A29" s="17" t="s">
        <v>163</v>
      </c>
      <c r="C29" s="11">
        <v>0</v>
      </c>
      <c r="E29" s="11">
        <v>0</v>
      </c>
      <c r="G29" s="11">
        <v>0</v>
      </c>
      <c r="I29" s="11">
        <v>0</v>
      </c>
      <c r="K29" s="11">
        <v>2817829</v>
      </c>
      <c r="M29" s="11">
        <v>50800180904</v>
      </c>
      <c r="O29" s="11">
        <v>55320992619</v>
      </c>
      <c r="Q29" s="11">
        <v>-4520811715</v>
      </c>
    </row>
    <row r="30" spans="1:17" s="17" customFormat="1" ht="18.75" x14ac:dyDescent="0.25">
      <c r="A30" s="17" t="s">
        <v>118</v>
      </c>
      <c r="C30" s="11">
        <v>0</v>
      </c>
      <c r="E30" s="11">
        <v>0</v>
      </c>
      <c r="G30" s="11">
        <v>0</v>
      </c>
      <c r="I30" s="11">
        <v>0</v>
      </c>
      <c r="K30" s="11">
        <v>110000</v>
      </c>
      <c r="M30" s="11">
        <v>3058691870</v>
      </c>
      <c r="O30" s="11">
        <v>2771908427</v>
      </c>
      <c r="Q30" s="11">
        <v>286783443</v>
      </c>
    </row>
    <row r="31" spans="1:17" s="17" customFormat="1" ht="18.75" x14ac:dyDescent="0.25">
      <c r="A31" s="17" t="s">
        <v>178</v>
      </c>
      <c r="C31" s="11">
        <v>0</v>
      </c>
      <c r="E31" s="11">
        <v>0</v>
      </c>
      <c r="G31" s="11">
        <v>0</v>
      </c>
      <c r="I31" s="11">
        <v>0</v>
      </c>
      <c r="K31" s="11">
        <v>1369647</v>
      </c>
      <c r="M31" s="11">
        <v>15486875161</v>
      </c>
      <c r="O31" s="11">
        <v>16215436420</v>
      </c>
      <c r="Q31" s="11">
        <v>-728561259</v>
      </c>
    </row>
    <row r="32" spans="1:17" s="17" customFormat="1" ht="18.75" x14ac:dyDescent="0.25">
      <c r="A32" s="17" t="s">
        <v>171</v>
      </c>
      <c r="C32" s="11">
        <v>0</v>
      </c>
      <c r="E32" s="11">
        <v>0</v>
      </c>
      <c r="G32" s="11">
        <v>0</v>
      </c>
      <c r="I32" s="11">
        <v>0</v>
      </c>
      <c r="K32" s="11">
        <v>1493147</v>
      </c>
      <c r="M32" s="11">
        <v>4234214276</v>
      </c>
      <c r="O32" s="11">
        <v>4630899804</v>
      </c>
      <c r="Q32" s="11">
        <v>-396685528</v>
      </c>
    </row>
    <row r="33" spans="1:17" s="17" customFormat="1" ht="18.75" x14ac:dyDescent="0.25">
      <c r="A33" s="17" t="s">
        <v>200</v>
      </c>
      <c r="C33" s="11">
        <v>0</v>
      </c>
      <c r="E33" s="11">
        <v>0</v>
      </c>
      <c r="G33" s="11">
        <v>0</v>
      </c>
      <c r="I33" s="11">
        <v>0</v>
      </c>
      <c r="K33" s="11">
        <v>270000</v>
      </c>
      <c r="M33" s="11">
        <v>56711504105</v>
      </c>
      <c r="O33" s="11">
        <v>44764105005</v>
      </c>
      <c r="Q33" s="11">
        <v>11947399100</v>
      </c>
    </row>
    <row r="34" spans="1:17" s="17" customFormat="1" ht="18.75" x14ac:dyDescent="0.25">
      <c r="A34" s="17" t="s">
        <v>106</v>
      </c>
      <c r="C34" s="11">
        <v>0</v>
      </c>
      <c r="E34" s="11">
        <v>0</v>
      </c>
      <c r="G34" s="11">
        <v>0</v>
      </c>
      <c r="I34" s="11">
        <v>0</v>
      </c>
      <c r="K34" s="11">
        <v>39258</v>
      </c>
      <c r="M34" s="11">
        <v>6245857610</v>
      </c>
      <c r="O34" s="11">
        <v>5182807534</v>
      </c>
      <c r="Q34" s="11">
        <v>1063050076</v>
      </c>
    </row>
    <row r="35" spans="1:17" s="17" customFormat="1" ht="18.75" x14ac:dyDescent="0.25">
      <c r="A35" s="17" t="s">
        <v>211</v>
      </c>
      <c r="C35" s="11">
        <v>0</v>
      </c>
      <c r="E35" s="11">
        <v>0</v>
      </c>
      <c r="G35" s="11">
        <v>0</v>
      </c>
      <c r="I35" s="11">
        <v>0</v>
      </c>
      <c r="K35" s="11">
        <v>719975</v>
      </c>
      <c r="M35" s="11">
        <v>38317044961</v>
      </c>
      <c r="O35" s="11">
        <v>34815160867</v>
      </c>
      <c r="Q35" s="11">
        <v>3501884094</v>
      </c>
    </row>
    <row r="36" spans="1:17" s="17" customFormat="1" ht="18.75" x14ac:dyDescent="0.25">
      <c r="A36" s="17" t="s">
        <v>80</v>
      </c>
      <c r="C36" s="11">
        <v>0</v>
      </c>
      <c r="E36" s="11">
        <v>0</v>
      </c>
      <c r="G36" s="11">
        <v>0</v>
      </c>
      <c r="I36" s="11">
        <v>0</v>
      </c>
      <c r="K36" s="11">
        <v>1337968</v>
      </c>
      <c r="M36" s="11">
        <v>18198632393</v>
      </c>
      <c r="O36" s="11">
        <v>17822095043</v>
      </c>
      <c r="Q36" s="11">
        <v>376537350</v>
      </c>
    </row>
    <row r="37" spans="1:17" s="17" customFormat="1" ht="18.75" x14ac:dyDescent="0.25">
      <c r="A37" s="17" t="s">
        <v>78</v>
      </c>
      <c r="C37" s="11">
        <v>0</v>
      </c>
      <c r="E37" s="11">
        <v>0</v>
      </c>
      <c r="G37" s="11">
        <v>0</v>
      </c>
      <c r="I37" s="11">
        <v>0</v>
      </c>
      <c r="K37" s="11">
        <v>1848124</v>
      </c>
      <c r="M37" s="11">
        <v>62258162628</v>
      </c>
      <c r="O37" s="11">
        <v>62664424557</v>
      </c>
      <c r="Q37" s="11">
        <v>-406261929</v>
      </c>
    </row>
    <row r="38" spans="1:17" s="17" customFormat="1" ht="18.75" x14ac:dyDescent="0.25">
      <c r="A38" s="17" t="s">
        <v>89</v>
      </c>
      <c r="C38" s="11">
        <v>0</v>
      </c>
      <c r="E38" s="11">
        <v>0</v>
      </c>
      <c r="G38" s="11">
        <v>0</v>
      </c>
      <c r="I38" s="11">
        <v>0</v>
      </c>
      <c r="K38" s="11">
        <v>11423719</v>
      </c>
      <c r="M38" s="11">
        <v>113245883394</v>
      </c>
      <c r="O38" s="11">
        <v>84259649339</v>
      </c>
      <c r="Q38" s="11">
        <v>28986234055</v>
      </c>
    </row>
    <row r="39" spans="1:17" s="17" customFormat="1" ht="18.75" x14ac:dyDescent="0.25">
      <c r="A39" s="17" t="s">
        <v>83</v>
      </c>
      <c r="C39" s="11">
        <v>0</v>
      </c>
      <c r="E39" s="11">
        <v>0</v>
      </c>
      <c r="G39" s="11">
        <v>0</v>
      </c>
      <c r="I39" s="11">
        <v>0</v>
      </c>
      <c r="K39" s="11">
        <v>26269</v>
      </c>
      <c r="M39" s="11">
        <v>373933862</v>
      </c>
      <c r="O39" s="11">
        <v>387251331</v>
      </c>
      <c r="Q39" s="11">
        <v>-13317469</v>
      </c>
    </row>
    <row r="40" spans="1:17" s="17" customFormat="1" ht="18.75" x14ac:dyDescent="0.25">
      <c r="A40" s="17" t="s">
        <v>150</v>
      </c>
      <c r="C40" s="11">
        <v>0</v>
      </c>
      <c r="E40" s="11">
        <v>0</v>
      </c>
      <c r="G40" s="11">
        <v>0</v>
      </c>
      <c r="I40" s="11">
        <v>0</v>
      </c>
      <c r="K40" s="11">
        <v>3625816</v>
      </c>
      <c r="M40" s="11">
        <v>45090700807</v>
      </c>
      <c r="O40" s="11">
        <v>47792254155</v>
      </c>
      <c r="Q40" s="11">
        <v>-2701553348</v>
      </c>
    </row>
    <row r="41" spans="1:17" s="17" customFormat="1" ht="18.75" x14ac:dyDescent="0.25">
      <c r="A41" s="17" t="s">
        <v>233</v>
      </c>
      <c r="C41" s="11">
        <v>0</v>
      </c>
      <c r="E41" s="11">
        <v>0</v>
      </c>
      <c r="G41" s="11">
        <v>0</v>
      </c>
      <c r="I41" s="11">
        <v>0</v>
      </c>
      <c r="K41" s="11">
        <v>2000000</v>
      </c>
      <c r="M41" s="11">
        <v>2267104489</v>
      </c>
      <c r="O41" s="11">
        <v>2381015009</v>
      </c>
      <c r="Q41" s="11">
        <v>-113910520</v>
      </c>
    </row>
    <row r="42" spans="1:17" s="17" customFormat="1" ht="18.75" x14ac:dyDescent="0.25">
      <c r="A42" s="17" t="s">
        <v>187</v>
      </c>
      <c r="C42" s="11">
        <v>0</v>
      </c>
      <c r="E42" s="11">
        <v>0</v>
      </c>
      <c r="G42" s="11">
        <v>0</v>
      </c>
      <c r="I42" s="11">
        <v>0</v>
      </c>
      <c r="K42" s="11">
        <v>100000</v>
      </c>
      <c r="M42" s="11">
        <v>2940399905</v>
      </c>
      <c r="O42" s="11">
        <v>2828072250</v>
      </c>
      <c r="Q42" s="11">
        <v>112327655</v>
      </c>
    </row>
    <row r="43" spans="1:17" s="17" customFormat="1" ht="18.75" x14ac:dyDescent="0.25">
      <c r="A43" s="17" t="s">
        <v>124</v>
      </c>
      <c r="C43" s="11">
        <v>0</v>
      </c>
      <c r="E43" s="11">
        <v>0</v>
      </c>
      <c r="G43" s="11">
        <v>0</v>
      </c>
      <c r="I43" s="11">
        <v>0</v>
      </c>
      <c r="K43" s="11">
        <v>32164378</v>
      </c>
      <c r="M43" s="11">
        <v>66354851730</v>
      </c>
      <c r="O43" s="11">
        <v>78749498879</v>
      </c>
      <c r="Q43" s="11">
        <v>-12394647149</v>
      </c>
    </row>
    <row r="44" spans="1:17" s="17" customFormat="1" ht="18.75" x14ac:dyDescent="0.25">
      <c r="A44" s="17" t="s">
        <v>138</v>
      </c>
      <c r="C44" s="11">
        <v>0</v>
      </c>
      <c r="E44" s="11">
        <v>0</v>
      </c>
      <c r="G44" s="11">
        <v>0</v>
      </c>
      <c r="I44" s="11">
        <v>0</v>
      </c>
      <c r="K44" s="11">
        <v>18600000</v>
      </c>
      <c r="M44" s="11">
        <v>45292504350</v>
      </c>
      <c r="O44" s="11">
        <v>46371239640</v>
      </c>
      <c r="Q44" s="11">
        <v>-1078735290</v>
      </c>
    </row>
    <row r="45" spans="1:17" s="17" customFormat="1" ht="18.75" x14ac:dyDescent="0.25">
      <c r="A45" s="17" t="s">
        <v>188</v>
      </c>
      <c r="C45" s="11">
        <v>0</v>
      </c>
      <c r="E45" s="11">
        <v>0</v>
      </c>
      <c r="G45" s="11">
        <v>0</v>
      </c>
      <c r="I45" s="11">
        <v>0</v>
      </c>
      <c r="K45" s="11">
        <v>1700000</v>
      </c>
      <c r="M45" s="11">
        <v>33269754978</v>
      </c>
      <c r="O45" s="11">
        <v>33899093100</v>
      </c>
      <c r="Q45" s="11">
        <v>-629338122</v>
      </c>
    </row>
    <row r="46" spans="1:17" s="17" customFormat="1" ht="18.75" x14ac:dyDescent="0.25">
      <c r="A46" s="17" t="s">
        <v>173</v>
      </c>
      <c r="C46" s="11">
        <v>0</v>
      </c>
      <c r="E46" s="11">
        <v>0</v>
      </c>
      <c r="G46" s="11">
        <v>0</v>
      </c>
      <c r="I46" s="11">
        <v>0</v>
      </c>
      <c r="K46" s="11">
        <v>13000000</v>
      </c>
      <c r="M46" s="11">
        <v>46915482407</v>
      </c>
      <c r="O46" s="11">
        <v>50708478600</v>
      </c>
      <c r="Q46" s="11">
        <v>-3792996193</v>
      </c>
    </row>
    <row r="47" spans="1:17" s="17" customFormat="1" ht="18.75" x14ac:dyDescent="0.25">
      <c r="A47" s="17" t="s">
        <v>177</v>
      </c>
      <c r="C47" s="11">
        <v>0</v>
      </c>
      <c r="E47" s="11">
        <v>0</v>
      </c>
      <c r="G47" s="11">
        <v>0</v>
      </c>
      <c r="I47" s="11">
        <v>0</v>
      </c>
      <c r="K47" s="11">
        <v>1295012</v>
      </c>
      <c r="M47" s="11">
        <v>16882132762</v>
      </c>
      <c r="O47" s="11">
        <v>17739086031</v>
      </c>
      <c r="Q47" s="11">
        <v>-856953269</v>
      </c>
    </row>
    <row r="48" spans="1:17" s="17" customFormat="1" ht="18.75" x14ac:dyDescent="0.25">
      <c r="A48" s="17" t="s">
        <v>226</v>
      </c>
      <c r="C48" s="11">
        <v>0</v>
      </c>
      <c r="E48" s="11">
        <v>0</v>
      </c>
      <c r="G48" s="11">
        <v>0</v>
      </c>
      <c r="I48" s="11">
        <v>0</v>
      </c>
      <c r="K48" s="11">
        <v>2158249</v>
      </c>
      <c r="M48" s="11">
        <v>11213286039</v>
      </c>
      <c r="O48" s="11">
        <v>7856026360</v>
      </c>
      <c r="Q48" s="11">
        <v>3357259679</v>
      </c>
    </row>
    <row r="49" spans="1:17" s="17" customFormat="1" ht="18.75" x14ac:dyDescent="0.25">
      <c r="A49" s="17" t="s">
        <v>87</v>
      </c>
      <c r="C49" s="11">
        <v>0</v>
      </c>
      <c r="E49" s="11">
        <v>0</v>
      </c>
      <c r="G49" s="11">
        <v>0</v>
      </c>
      <c r="I49" s="11">
        <v>0</v>
      </c>
      <c r="K49" s="11">
        <v>12650000</v>
      </c>
      <c r="M49" s="11">
        <v>76377114389</v>
      </c>
      <c r="O49" s="11">
        <v>61926047119</v>
      </c>
      <c r="Q49" s="11">
        <v>14451067270</v>
      </c>
    </row>
    <row r="50" spans="1:17" s="17" customFormat="1" ht="18.75" x14ac:dyDescent="0.25">
      <c r="A50" s="17" t="s">
        <v>197</v>
      </c>
      <c r="C50" s="11">
        <v>0</v>
      </c>
      <c r="E50" s="11">
        <v>0</v>
      </c>
      <c r="G50" s="11">
        <v>0</v>
      </c>
      <c r="I50" s="11">
        <v>0</v>
      </c>
      <c r="K50" s="11">
        <v>2500000</v>
      </c>
      <c r="M50" s="11">
        <v>46913899500</v>
      </c>
      <c r="O50" s="11">
        <v>46471837500</v>
      </c>
      <c r="Q50" s="11">
        <v>442062000</v>
      </c>
    </row>
    <row r="51" spans="1:17" s="17" customFormat="1" ht="18.75" x14ac:dyDescent="0.25">
      <c r="A51" s="17" t="s">
        <v>123</v>
      </c>
      <c r="C51" s="11">
        <v>0</v>
      </c>
      <c r="E51" s="11">
        <v>0</v>
      </c>
      <c r="G51" s="11">
        <v>0</v>
      </c>
      <c r="I51" s="11">
        <v>0</v>
      </c>
      <c r="K51" s="11">
        <v>11349774</v>
      </c>
      <c r="M51" s="11">
        <v>109945077269</v>
      </c>
      <c r="O51" s="11">
        <v>53624500240</v>
      </c>
      <c r="Q51" s="11">
        <v>56320577029</v>
      </c>
    </row>
    <row r="52" spans="1:17" s="17" customFormat="1" ht="18.75" x14ac:dyDescent="0.25">
      <c r="A52" s="17" t="s">
        <v>210</v>
      </c>
      <c r="C52" s="11">
        <v>0</v>
      </c>
      <c r="E52" s="11">
        <v>0</v>
      </c>
      <c r="G52" s="11">
        <v>0</v>
      </c>
      <c r="I52" s="11">
        <v>0</v>
      </c>
      <c r="K52" s="11">
        <v>950191</v>
      </c>
      <c r="M52" s="11">
        <v>30481435155</v>
      </c>
      <c r="O52" s="11">
        <v>26100214142</v>
      </c>
      <c r="Q52" s="11">
        <v>4381221013</v>
      </c>
    </row>
    <row r="53" spans="1:17" s="17" customFormat="1" ht="18.75" x14ac:dyDescent="0.25">
      <c r="A53" s="17" t="s">
        <v>86</v>
      </c>
      <c r="C53" s="11">
        <v>0</v>
      </c>
      <c r="E53" s="11">
        <v>0</v>
      </c>
      <c r="G53" s="11">
        <v>0</v>
      </c>
      <c r="I53" s="11">
        <v>0</v>
      </c>
      <c r="K53" s="11">
        <v>21193850</v>
      </c>
      <c r="M53" s="11">
        <v>65578266512</v>
      </c>
      <c r="O53" s="11">
        <v>69852525993</v>
      </c>
      <c r="Q53" s="11">
        <v>-4274259481</v>
      </c>
    </row>
    <row r="54" spans="1:17" s="17" customFormat="1" ht="18.75" x14ac:dyDescent="0.25">
      <c r="A54" s="17" t="s">
        <v>206</v>
      </c>
      <c r="C54" s="11">
        <v>0</v>
      </c>
      <c r="E54" s="11">
        <v>0</v>
      </c>
      <c r="G54" s="11">
        <v>0</v>
      </c>
      <c r="I54" s="11">
        <v>0</v>
      </c>
      <c r="K54" s="11">
        <v>3000000</v>
      </c>
      <c r="M54" s="11">
        <v>26638816713</v>
      </c>
      <c r="O54" s="11">
        <v>24529251158</v>
      </c>
      <c r="Q54" s="11">
        <v>2109565555</v>
      </c>
    </row>
    <row r="55" spans="1:17" s="17" customFormat="1" ht="18.75" x14ac:dyDescent="0.25">
      <c r="A55" s="17" t="s">
        <v>88</v>
      </c>
      <c r="C55" s="11">
        <v>0</v>
      </c>
      <c r="E55" s="11">
        <v>0</v>
      </c>
      <c r="G55" s="11">
        <v>0</v>
      </c>
      <c r="I55" s="11">
        <v>0</v>
      </c>
      <c r="K55" s="11">
        <v>17969428</v>
      </c>
      <c r="M55" s="11">
        <v>199966947252</v>
      </c>
      <c r="O55" s="11">
        <v>141292453270</v>
      </c>
      <c r="Q55" s="11">
        <v>58674493982</v>
      </c>
    </row>
    <row r="56" spans="1:17" s="17" customFormat="1" ht="18.75" x14ac:dyDescent="0.25">
      <c r="A56" s="17" t="s">
        <v>139</v>
      </c>
      <c r="C56" s="11">
        <v>0</v>
      </c>
      <c r="E56" s="11">
        <v>0</v>
      </c>
      <c r="G56" s="11">
        <v>0</v>
      </c>
      <c r="I56" s="11">
        <v>0</v>
      </c>
      <c r="K56" s="11">
        <v>504304</v>
      </c>
      <c r="M56" s="11">
        <v>40837995313</v>
      </c>
      <c r="O56" s="11">
        <v>38560256851</v>
      </c>
      <c r="Q56" s="11">
        <v>2277738462</v>
      </c>
    </row>
    <row r="57" spans="1:17" s="17" customFormat="1" ht="18.75" x14ac:dyDescent="0.25">
      <c r="A57" s="17" t="s">
        <v>140</v>
      </c>
      <c r="C57" s="11">
        <v>0</v>
      </c>
      <c r="E57" s="11">
        <v>0</v>
      </c>
      <c r="G57" s="11">
        <v>0</v>
      </c>
      <c r="I57" s="11">
        <v>0</v>
      </c>
      <c r="K57" s="11">
        <v>501487</v>
      </c>
      <c r="M57" s="11">
        <v>28217835665</v>
      </c>
      <c r="O57" s="11">
        <v>31046776328</v>
      </c>
      <c r="Q57" s="11">
        <v>-2828940663</v>
      </c>
    </row>
    <row r="58" spans="1:17" s="17" customFormat="1" ht="18.75" x14ac:dyDescent="0.25">
      <c r="A58" s="17" t="s">
        <v>179</v>
      </c>
      <c r="C58" s="11">
        <v>0</v>
      </c>
      <c r="E58" s="11">
        <v>0</v>
      </c>
      <c r="G58" s="11">
        <v>0</v>
      </c>
      <c r="I58" s="11">
        <v>0</v>
      </c>
      <c r="K58" s="11">
        <v>10000000</v>
      </c>
      <c r="M58" s="11">
        <v>18972046625</v>
      </c>
      <c r="O58" s="11">
        <v>20914812000</v>
      </c>
      <c r="Q58" s="11">
        <v>-1942765375</v>
      </c>
    </row>
    <row r="59" spans="1:17" s="17" customFormat="1" ht="18.75" x14ac:dyDescent="0.25">
      <c r="A59" s="17" t="s">
        <v>214</v>
      </c>
      <c r="C59" s="11">
        <v>0</v>
      </c>
      <c r="E59" s="11">
        <v>0</v>
      </c>
      <c r="G59" s="11">
        <v>0</v>
      </c>
      <c r="I59" s="11">
        <v>0</v>
      </c>
      <c r="K59" s="11">
        <v>2000000</v>
      </c>
      <c r="M59" s="11">
        <v>26640540113</v>
      </c>
      <c r="O59" s="11">
        <v>20218341544</v>
      </c>
      <c r="Q59" s="11">
        <v>6422198569</v>
      </c>
    </row>
    <row r="60" spans="1:17" s="17" customFormat="1" ht="18.75" x14ac:dyDescent="0.25">
      <c r="A60" s="17" t="s">
        <v>204</v>
      </c>
      <c r="C60" s="11">
        <v>0</v>
      </c>
      <c r="E60" s="11">
        <v>0</v>
      </c>
      <c r="G60" s="11">
        <v>0</v>
      </c>
      <c r="I60" s="11">
        <v>0</v>
      </c>
      <c r="K60" s="11">
        <v>300000</v>
      </c>
      <c r="M60" s="11">
        <v>12565585965</v>
      </c>
      <c r="O60" s="11">
        <v>12650728978</v>
      </c>
      <c r="Q60" s="11">
        <v>-85143013</v>
      </c>
    </row>
    <row r="61" spans="1:17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11">
        <v>1518001</v>
      </c>
      <c r="M61" s="11">
        <v>44496813077</v>
      </c>
      <c r="O61" s="11">
        <v>45570841661</v>
      </c>
      <c r="Q61" s="11">
        <v>-1074028584</v>
      </c>
    </row>
    <row r="62" spans="1:17" s="17" customFormat="1" ht="18.75" x14ac:dyDescent="0.25">
      <c r="A62" s="17" t="s">
        <v>156</v>
      </c>
      <c r="C62" s="11">
        <v>0</v>
      </c>
      <c r="E62" s="11">
        <v>0</v>
      </c>
      <c r="G62" s="11">
        <v>0</v>
      </c>
      <c r="I62" s="11">
        <v>0</v>
      </c>
      <c r="K62" s="11">
        <v>8375500</v>
      </c>
      <c r="M62" s="11">
        <v>52568158948</v>
      </c>
      <c r="O62" s="11">
        <v>35626470764</v>
      </c>
      <c r="Q62" s="11">
        <v>16941688184</v>
      </c>
    </row>
    <row r="63" spans="1:17" s="17" customFormat="1" ht="18.75" x14ac:dyDescent="0.25">
      <c r="A63" s="17" t="s">
        <v>122</v>
      </c>
      <c r="C63" s="11">
        <v>0</v>
      </c>
      <c r="E63" s="11">
        <v>0</v>
      </c>
      <c r="G63" s="11">
        <v>0</v>
      </c>
      <c r="I63" s="11">
        <v>0</v>
      </c>
      <c r="K63" s="11">
        <v>25024401</v>
      </c>
      <c r="M63" s="11">
        <v>33581932851</v>
      </c>
      <c r="O63" s="11">
        <v>42736118988</v>
      </c>
      <c r="Q63" s="11">
        <v>-9154186137</v>
      </c>
    </row>
    <row r="64" spans="1:17" s="17" customFormat="1" ht="18.75" x14ac:dyDescent="0.25">
      <c r="A64" s="17" t="s">
        <v>209</v>
      </c>
      <c r="C64" s="11">
        <v>0</v>
      </c>
      <c r="E64" s="11">
        <v>0</v>
      </c>
      <c r="G64" s="11">
        <v>0</v>
      </c>
      <c r="I64" s="11">
        <v>0</v>
      </c>
      <c r="K64" s="11">
        <v>740000</v>
      </c>
      <c r="M64" s="11">
        <v>46081784464</v>
      </c>
      <c r="O64" s="11">
        <v>29916698618</v>
      </c>
      <c r="Q64" s="11">
        <v>16165085846</v>
      </c>
    </row>
    <row r="65" spans="1:17" s="17" customFormat="1" ht="18.75" x14ac:dyDescent="0.25">
      <c r="A65" s="17" t="s">
        <v>205</v>
      </c>
      <c r="C65" s="11">
        <v>0</v>
      </c>
      <c r="E65" s="11">
        <v>0</v>
      </c>
      <c r="G65" s="11">
        <v>0</v>
      </c>
      <c r="I65" s="11">
        <v>0</v>
      </c>
      <c r="K65" s="11">
        <v>107794</v>
      </c>
      <c r="M65" s="11">
        <v>1255385505</v>
      </c>
      <c r="O65" s="11">
        <v>1258336011</v>
      </c>
      <c r="Q65" s="11">
        <v>-2950506</v>
      </c>
    </row>
    <row r="66" spans="1:17" s="17" customFormat="1" ht="18.75" x14ac:dyDescent="0.25">
      <c r="A66" s="17" t="s">
        <v>202</v>
      </c>
      <c r="C66" s="11">
        <v>0</v>
      </c>
      <c r="E66" s="11">
        <v>0</v>
      </c>
      <c r="G66" s="11">
        <v>0</v>
      </c>
      <c r="I66" s="11">
        <v>0</v>
      </c>
      <c r="K66" s="11">
        <v>20000</v>
      </c>
      <c r="M66" s="11">
        <v>138172950</v>
      </c>
      <c r="O66" s="11">
        <v>126425254</v>
      </c>
      <c r="Q66" s="11">
        <v>11747696</v>
      </c>
    </row>
    <row r="67" spans="1:17" s="17" customFormat="1" ht="18.75" x14ac:dyDescent="0.25">
      <c r="A67" s="17" t="s">
        <v>196</v>
      </c>
      <c r="C67" s="11">
        <v>0</v>
      </c>
      <c r="E67" s="11">
        <v>0</v>
      </c>
      <c r="G67" s="11">
        <v>0</v>
      </c>
      <c r="I67" s="11">
        <v>0</v>
      </c>
      <c r="K67" s="11">
        <v>10331597</v>
      </c>
      <c r="M67" s="11">
        <v>32244727275</v>
      </c>
      <c r="O67" s="11">
        <v>33003773251</v>
      </c>
      <c r="Q67" s="11">
        <v>-759045976</v>
      </c>
    </row>
    <row r="68" spans="1:17" s="17" customFormat="1" ht="18.75" x14ac:dyDescent="0.25">
      <c r="A68" s="17" t="s">
        <v>217</v>
      </c>
      <c r="C68" s="11">
        <v>0</v>
      </c>
      <c r="E68" s="11">
        <v>0</v>
      </c>
      <c r="G68" s="11">
        <v>0</v>
      </c>
      <c r="I68" s="11">
        <v>0</v>
      </c>
      <c r="K68" s="11">
        <v>2500000</v>
      </c>
      <c r="M68" s="11">
        <v>55542569419</v>
      </c>
      <c r="O68" s="11">
        <v>33755949322</v>
      </c>
      <c r="Q68" s="11">
        <v>21786620097</v>
      </c>
    </row>
    <row r="69" spans="1:17" s="17" customFormat="1" ht="18.75" x14ac:dyDescent="0.25">
      <c r="A69" s="17" t="s">
        <v>132</v>
      </c>
      <c r="C69" s="11">
        <v>0</v>
      </c>
      <c r="E69" s="11">
        <v>0</v>
      </c>
      <c r="G69" s="11">
        <v>0</v>
      </c>
      <c r="I69" s="11">
        <v>0</v>
      </c>
      <c r="K69" s="11">
        <v>4100000</v>
      </c>
      <c r="M69" s="11">
        <v>24978462678</v>
      </c>
      <c r="O69" s="11">
        <v>26939748935</v>
      </c>
      <c r="Q69" s="11">
        <v>-1961286257</v>
      </c>
    </row>
    <row r="70" spans="1:17" s="17" customFormat="1" ht="18.75" x14ac:dyDescent="0.25">
      <c r="A70" s="17" t="s">
        <v>135</v>
      </c>
      <c r="C70" s="11">
        <v>0</v>
      </c>
      <c r="E70" s="11">
        <v>0</v>
      </c>
      <c r="G70" s="11">
        <v>0</v>
      </c>
      <c r="I70" s="11">
        <v>0</v>
      </c>
      <c r="K70" s="11">
        <v>5335693</v>
      </c>
      <c r="M70" s="11">
        <v>66747082828</v>
      </c>
      <c r="O70" s="11">
        <v>53994166479</v>
      </c>
      <c r="Q70" s="11">
        <v>12752916349</v>
      </c>
    </row>
    <row r="71" spans="1:17" s="17" customFormat="1" ht="18.75" x14ac:dyDescent="0.25">
      <c r="A71" s="17" t="s">
        <v>120</v>
      </c>
      <c r="C71" s="11">
        <v>0</v>
      </c>
      <c r="E71" s="11">
        <v>0</v>
      </c>
      <c r="G71" s="11">
        <v>0</v>
      </c>
      <c r="I71" s="11">
        <v>0</v>
      </c>
      <c r="K71" s="11">
        <v>6458653</v>
      </c>
      <c r="M71" s="11">
        <v>40476103472</v>
      </c>
      <c r="O71" s="11">
        <v>49050511471</v>
      </c>
      <c r="Q71" s="11">
        <v>-8574407999</v>
      </c>
    </row>
    <row r="72" spans="1:17" s="17" customFormat="1" ht="18.75" x14ac:dyDescent="0.25">
      <c r="A72" s="17" t="s">
        <v>76</v>
      </c>
      <c r="C72" s="11">
        <v>0</v>
      </c>
      <c r="E72" s="11">
        <v>0</v>
      </c>
      <c r="G72" s="11">
        <v>0</v>
      </c>
      <c r="I72" s="11">
        <v>0</v>
      </c>
      <c r="K72" s="11">
        <v>3850001</v>
      </c>
      <c r="M72" s="11">
        <v>19762940768</v>
      </c>
      <c r="O72" s="11">
        <v>11151534041</v>
      </c>
      <c r="Q72" s="11">
        <v>8611406727</v>
      </c>
    </row>
    <row r="73" spans="1:17" s="17" customFormat="1" ht="18.75" x14ac:dyDescent="0.25">
      <c r="A73" s="17" t="s">
        <v>155</v>
      </c>
      <c r="C73" s="11">
        <v>0</v>
      </c>
      <c r="E73" s="11">
        <v>0</v>
      </c>
      <c r="G73" s="11">
        <v>0</v>
      </c>
      <c r="I73" s="11">
        <v>0</v>
      </c>
      <c r="K73" s="11">
        <v>125029</v>
      </c>
      <c r="M73" s="11">
        <v>104542222758</v>
      </c>
      <c r="O73" s="11">
        <v>83167586340</v>
      </c>
      <c r="Q73" s="11">
        <v>21374636418</v>
      </c>
    </row>
    <row r="74" spans="1:17" s="17" customFormat="1" ht="18.75" x14ac:dyDescent="0.25">
      <c r="A74" s="17" t="s">
        <v>115</v>
      </c>
      <c r="C74" s="11">
        <v>0</v>
      </c>
      <c r="E74" s="11">
        <v>0</v>
      </c>
      <c r="G74" s="11">
        <v>0</v>
      </c>
      <c r="I74" s="11">
        <v>0</v>
      </c>
      <c r="K74" s="11">
        <v>11366973</v>
      </c>
      <c r="M74" s="11">
        <v>60454874208</v>
      </c>
      <c r="O74" s="11">
        <v>61834284138</v>
      </c>
      <c r="Q74" s="11">
        <v>-1379409930</v>
      </c>
    </row>
    <row r="75" spans="1:17" s="17" customFormat="1" ht="18.75" x14ac:dyDescent="0.25">
      <c r="A75" s="17" t="s">
        <v>114</v>
      </c>
      <c r="C75" s="11">
        <v>0</v>
      </c>
      <c r="E75" s="11">
        <v>0</v>
      </c>
      <c r="G75" s="11">
        <v>0</v>
      </c>
      <c r="I75" s="11">
        <v>0</v>
      </c>
      <c r="K75" s="11">
        <v>2343312</v>
      </c>
      <c r="M75" s="11">
        <v>21634465224</v>
      </c>
      <c r="O75" s="11">
        <v>23969210031</v>
      </c>
      <c r="Q75" s="11">
        <v>-2334744807</v>
      </c>
    </row>
    <row r="76" spans="1:17" s="17" customFormat="1" ht="18.75" x14ac:dyDescent="0.25">
      <c r="A76" s="17" t="s">
        <v>183</v>
      </c>
      <c r="C76" s="11">
        <v>0</v>
      </c>
      <c r="E76" s="11">
        <v>0</v>
      </c>
      <c r="G76" s="11">
        <v>0</v>
      </c>
      <c r="I76" s="11">
        <v>0</v>
      </c>
      <c r="K76" s="11">
        <v>2362333</v>
      </c>
      <c r="M76" s="11">
        <v>20656200473</v>
      </c>
      <c r="O76" s="11">
        <v>20991983648</v>
      </c>
      <c r="Q76" s="11">
        <v>-335783175</v>
      </c>
    </row>
    <row r="77" spans="1:17" s="17" customFormat="1" ht="18.75" x14ac:dyDescent="0.25">
      <c r="A77" s="17" t="s">
        <v>215</v>
      </c>
      <c r="C77" s="11">
        <v>0</v>
      </c>
      <c r="E77" s="11">
        <v>0</v>
      </c>
      <c r="G77" s="11">
        <v>0</v>
      </c>
      <c r="I77" s="11">
        <v>0</v>
      </c>
      <c r="K77" s="11">
        <v>2200000</v>
      </c>
      <c r="M77" s="11">
        <v>52560381251</v>
      </c>
      <c r="O77" s="11">
        <v>40336592395</v>
      </c>
      <c r="Q77" s="11">
        <v>12223788856</v>
      </c>
    </row>
    <row r="78" spans="1:17" s="17" customFormat="1" ht="18.75" x14ac:dyDescent="0.25">
      <c r="A78" s="17" t="s">
        <v>143</v>
      </c>
      <c r="C78" s="11">
        <v>0</v>
      </c>
      <c r="E78" s="11">
        <v>0</v>
      </c>
      <c r="G78" s="11">
        <v>0</v>
      </c>
      <c r="I78" s="11">
        <v>0</v>
      </c>
      <c r="K78" s="11">
        <v>38010</v>
      </c>
      <c r="M78" s="11">
        <v>912101914</v>
      </c>
      <c r="O78" s="11">
        <v>992959325</v>
      </c>
      <c r="Q78" s="11">
        <v>-80857411</v>
      </c>
    </row>
    <row r="79" spans="1:17" s="17" customFormat="1" ht="18.75" x14ac:dyDescent="0.25">
      <c r="A79" s="17" t="s">
        <v>165</v>
      </c>
      <c r="C79" s="11">
        <v>0</v>
      </c>
      <c r="E79" s="11">
        <v>0</v>
      </c>
      <c r="G79" s="11">
        <v>0</v>
      </c>
      <c r="I79" s="11">
        <v>0</v>
      </c>
      <c r="K79" s="11">
        <v>8033</v>
      </c>
      <c r="M79" s="11">
        <v>7425181544</v>
      </c>
      <c r="O79" s="11">
        <v>6842072349</v>
      </c>
      <c r="Q79" s="11">
        <v>583109195</v>
      </c>
    </row>
    <row r="80" spans="1:17" s="17" customFormat="1" ht="18.75" x14ac:dyDescent="0.25">
      <c r="A80" s="17" t="s">
        <v>175</v>
      </c>
      <c r="C80" s="11">
        <v>0</v>
      </c>
      <c r="E80" s="11">
        <v>0</v>
      </c>
      <c r="G80" s="11">
        <v>0</v>
      </c>
      <c r="I80" s="11">
        <v>0</v>
      </c>
      <c r="K80" s="11">
        <v>10000</v>
      </c>
      <c r="M80" s="11">
        <v>10000000000</v>
      </c>
      <c r="O80" s="11">
        <v>9398296250</v>
      </c>
      <c r="Q80" s="11">
        <v>601703750</v>
      </c>
    </row>
    <row r="81" spans="1:17" ht="19.5" thickBot="1" x14ac:dyDescent="0.5">
      <c r="A81" s="3" t="s">
        <v>12</v>
      </c>
      <c r="C81" s="13">
        <f>SUM(C4:C80)</f>
        <v>19289148</v>
      </c>
      <c r="E81" s="13">
        <f>SUM(E4:E80)</f>
        <v>289096283594</v>
      </c>
      <c r="G81" s="13">
        <f>SUM(G4:G80)</f>
        <v>254272003663</v>
      </c>
      <c r="I81" s="13">
        <f>SUM(I4:I80)</f>
        <v>34824279931</v>
      </c>
      <c r="K81" s="13">
        <f>SUM(K4:K80)</f>
        <v>335753463</v>
      </c>
      <c r="M81" s="13">
        <f>SUM(M4:M80)</f>
        <v>2782608662501</v>
      </c>
      <c r="O81" s="3">
        <f>SUM(O4:O80)</f>
        <v>2444325227847</v>
      </c>
      <c r="Q81" s="13">
        <f>SUM(Q4:Q80)</f>
        <v>338283434654</v>
      </c>
    </row>
    <row r="82" spans="1:17" ht="18.75" thickTop="1" x14ac:dyDescent="0.45">
      <c r="O82" s="24"/>
      <c r="Q82" s="24"/>
    </row>
    <row r="83" spans="1:17" ht="18.75" x14ac:dyDescent="0.45">
      <c r="A83" s="53" t="s">
        <v>62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54"/>
    </row>
    <row r="91" spans="1:17" x14ac:dyDescent="0.45">
      <c r="Q91" s="31"/>
    </row>
  </sheetData>
  <mergeCells count="4">
    <mergeCell ref="A83:Q83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1402/03/31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U137"/>
  <sheetViews>
    <sheetView rightToLeft="1" topLeftCell="A28" zoomScaleNormal="100" zoomScalePageLayoutView="85" workbookViewId="0">
      <selection activeCell="K123" sqref="K123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8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x14ac:dyDescent="0.25">
      <c r="C2" s="39" t="s">
        <v>51</v>
      </c>
      <c r="D2" s="56"/>
      <c r="E2" s="56"/>
      <c r="F2" s="56"/>
      <c r="G2" s="56"/>
      <c r="H2" s="56"/>
      <c r="I2" s="56"/>
      <c r="J2" s="56"/>
      <c r="K2" s="56"/>
      <c r="M2" s="39" t="s">
        <v>269</v>
      </c>
      <c r="N2" s="56"/>
      <c r="O2" s="56"/>
      <c r="P2" s="56"/>
      <c r="Q2" s="56"/>
      <c r="R2" s="56"/>
      <c r="S2" s="56"/>
      <c r="T2" s="56"/>
      <c r="U2" s="56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81</v>
      </c>
      <c r="C4" s="11">
        <v>0</v>
      </c>
      <c r="E4" s="11">
        <v>-34546372071</v>
      </c>
      <c r="G4" s="11">
        <v>104441697</v>
      </c>
      <c r="I4" s="11">
        <v>-34441930374</v>
      </c>
      <c r="K4" s="6">
        <v>7.1099999999999997E-2</v>
      </c>
      <c r="M4" s="11">
        <v>0</v>
      </c>
      <c r="O4" s="11">
        <v>14654632742</v>
      </c>
      <c r="Q4" s="11">
        <v>104441697</v>
      </c>
      <c r="S4" s="11">
        <v>14759074439</v>
      </c>
      <c r="U4" s="6">
        <v>1.3899999999999999E-2</v>
      </c>
    </row>
    <row r="5" spans="1:21" s="17" customFormat="1" ht="18.75" x14ac:dyDescent="0.25">
      <c r="A5" s="17" t="s">
        <v>218</v>
      </c>
      <c r="C5" s="11">
        <v>0</v>
      </c>
      <c r="E5" s="11">
        <v>0</v>
      </c>
      <c r="G5" s="11">
        <v>879965882</v>
      </c>
      <c r="I5" s="11">
        <v>879965882</v>
      </c>
      <c r="K5" s="6">
        <v>-1.8E-3</v>
      </c>
      <c r="M5" s="11">
        <v>945545880</v>
      </c>
      <c r="O5" s="11">
        <v>0</v>
      </c>
      <c r="Q5" s="11">
        <v>2909791514</v>
      </c>
      <c r="S5" s="11">
        <v>3855337394</v>
      </c>
      <c r="U5" s="6">
        <v>3.5999999999999999E-3</v>
      </c>
    </row>
    <row r="6" spans="1:21" s="17" customFormat="1" ht="18.75" x14ac:dyDescent="0.25">
      <c r="A6" s="17" t="s">
        <v>267</v>
      </c>
      <c r="C6" s="11">
        <v>0</v>
      </c>
      <c r="E6" s="11">
        <v>0</v>
      </c>
      <c r="G6" s="11">
        <v>6063360698</v>
      </c>
      <c r="I6" s="11">
        <v>6063360698</v>
      </c>
      <c r="K6" s="6">
        <v>-1.2500000000000001E-2</v>
      </c>
      <c r="M6" s="11">
        <v>0</v>
      </c>
      <c r="O6" s="11">
        <v>0</v>
      </c>
      <c r="Q6" s="11">
        <v>6063360698</v>
      </c>
      <c r="S6" s="11">
        <v>6063360698</v>
      </c>
      <c r="U6" s="6">
        <v>5.7000000000000002E-3</v>
      </c>
    </row>
    <row r="7" spans="1:21" s="17" customFormat="1" ht="18.75" x14ac:dyDescent="0.25">
      <c r="A7" s="17" t="s">
        <v>203</v>
      </c>
      <c r="C7" s="11">
        <v>0</v>
      </c>
      <c r="E7" s="11">
        <v>0</v>
      </c>
      <c r="G7" s="11">
        <v>7196132625</v>
      </c>
      <c r="I7" s="11">
        <v>7196132625</v>
      </c>
      <c r="K7" s="6">
        <v>-1.49E-2</v>
      </c>
      <c r="M7" s="11">
        <v>0</v>
      </c>
      <c r="O7" s="11">
        <v>0</v>
      </c>
      <c r="Q7" s="11">
        <v>9312244068</v>
      </c>
      <c r="S7" s="11">
        <v>9312244068</v>
      </c>
      <c r="U7" s="6">
        <v>8.8000000000000005E-3</v>
      </c>
    </row>
    <row r="8" spans="1:21" s="17" customFormat="1" ht="18.75" x14ac:dyDescent="0.25">
      <c r="A8" s="17" t="s">
        <v>212</v>
      </c>
      <c r="C8" s="11">
        <v>0</v>
      </c>
      <c r="E8" s="11">
        <v>0</v>
      </c>
      <c r="G8" s="11">
        <v>-6533101134</v>
      </c>
      <c r="I8" s="11">
        <v>-6533101134</v>
      </c>
      <c r="K8" s="6">
        <v>1.35E-2</v>
      </c>
      <c r="M8" s="11">
        <v>10920590100</v>
      </c>
      <c r="O8" s="11">
        <v>0</v>
      </c>
      <c r="Q8" s="11">
        <v>-8749109065</v>
      </c>
      <c r="S8" s="11">
        <v>2171481035</v>
      </c>
      <c r="U8" s="6">
        <v>2E-3</v>
      </c>
    </row>
    <row r="9" spans="1:21" s="17" customFormat="1" ht="18.75" x14ac:dyDescent="0.25">
      <c r="A9" s="17" t="s">
        <v>137</v>
      </c>
      <c r="C9" s="11">
        <v>0</v>
      </c>
      <c r="E9" s="11">
        <v>10329037806</v>
      </c>
      <c r="G9" s="11">
        <v>-160263896</v>
      </c>
      <c r="I9" s="11">
        <v>10168773910</v>
      </c>
      <c r="K9" s="6">
        <v>-2.1000000000000001E-2</v>
      </c>
      <c r="M9" s="11">
        <v>18921734000</v>
      </c>
      <c r="O9" s="11">
        <v>12216949782</v>
      </c>
      <c r="Q9" s="11">
        <v>1718730994</v>
      </c>
      <c r="S9" s="11">
        <v>32857414776</v>
      </c>
      <c r="U9" s="6">
        <v>3.09E-2</v>
      </c>
    </row>
    <row r="10" spans="1:21" s="17" customFormat="1" ht="18.75" x14ac:dyDescent="0.25">
      <c r="A10" s="17" t="s">
        <v>121</v>
      </c>
      <c r="C10" s="11">
        <v>0</v>
      </c>
      <c r="E10" s="11">
        <v>-39650169451</v>
      </c>
      <c r="G10" s="11">
        <v>-403944797</v>
      </c>
      <c r="I10" s="11">
        <v>-40054114248</v>
      </c>
      <c r="K10" s="6">
        <v>8.2699999999999996E-2</v>
      </c>
      <c r="M10" s="11">
        <v>28200000000</v>
      </c>
      <c r="O10" s="11">
        <v>-12803364109</v>
      </c>
      <c r="Q10" s="11">
        <v>6801418068</v>
      </c>
      <c r="S10" s="11">
        <v>22198053959</v>
      </c>
      <c r="U10" s="6">
        <v>2.0899999999999998E-2</v>
      </c>
    </row>
    <row r="11" spans="1:21" s="17" customFormat="1" ht="18.75" x14ac:dyDescent="0.25">
      <c r="A11" s="17" t="s">
        <v>133</v>
      </c>
      <c r="C11" s="11">
        <v>0</v>
      </c>
      <c r="E11" s="11">
        <v>3540321545</v>
      </c>
      <c r="G11" s="11">
        <v>-3403</v>
      </c>
      <c r="I11" s="11">
        <v>3540318142</v>
      </c>
      <c r="K11" s="6">
        <v>-7.3000000000000001E-3</v>
      </c>
      <c r="M11" s="11">
        <v>1581908549</v>
      </c>
      <c r="O11" s="11">
        <v>27300496634</v>
      </c>
      <c r="Q11" s="11">
        <v>-9217</v>
      </c>
      <c r="S11" s="11">
        <v>28882395966</v>
      </c>
      <c r="U11" s="6">
        <v>2.7099999999999999E-2</v>
      </c>
    </row>
    <row r="12" spans="1:21" s="17" customFormat="1" ht="18.75" x14ac:dyDescent="0.25">
      <c r="A12" s="17" t="s">
        <v>244</v>
      </c>
      <c r="C12" s="11">
        <v>457108541</v>
      </c>
      <c r="E12" s="11">
        <v>3148261106</v>
      </c>
      <c r="G12" s="11">
        <v>1505483438</v>
      </c>
      <c r="I12" s="11">
        <v>5110853085</v>
      </c>
      <c r="K12" s="6">
        <v>-1.06E-2</v>
      </c>
      <c r="M12" s="11">
        <v>457108541</v>
      </c>
      <c r="O12" s="11">
        <v>1560156126</v>
      </c>
      <c r="Q12" s="11">
        <v>1505483438</v>
      </c>
      <c r="S12" s="11">
        <v>3522748105</v>
      </c>
      <c r="U12" s="6">
        <v>3.3E-3</v>
      </c>
    </row>
    <row r="13" spans="1:21" s="17" customFormat="1" ht="18.75" x14ac:dyDescent="0.25">
      <c r="A13" s="17" t="s">
        <v>149</v>
      </c>
      <c r="C13" s="11">
        <v>9137086093</v>
      </c>
      <c r="E13" s="11">
        <v>-41460691804</v>
      </c>
      <c r="G13" s="11">
        <v>8006964738</v>
      </c>
      <c r="I13" s="11">
        <v>-24316640973</v>
      </c>
      <c r="K13" s="6">
        <v>5.0200000000000002E-2</v>
      </c>
      <c r="M13" s="11">
        <v>9137086093</v>
      </c>
      <c r="O13" s="11">
        <v>-262166571</v>
      </c>
      <c r="Q13" s="11">
        <v>8006964738</v>
      </c>
      <c r="S13" s="11">
        <v>16881884260</v>
      </c>
      <c r="U13" s="6">
        <v>1.5900000000000001E-2</v>
      </c>
    </row>
    <row r="14" spans="1:21" s="17" customFormat="1" ht="18.75" x14ac:dyDescent="0.25">
      <c r="A14" s="17" t="s">
        <v>224</v>
      </c>
      <c r="C14" s="11">
        <v>0</v>
      </c>
      <c r="E14" s="11">
        <v>-4003566614</v>
      </c>
      <c r="G14" s="11">
        <v>3272565999</v>
      </c>
      <c r="I14" s="11">
        <v>-731000615</v>
      </c>
      <c r="K14" s="6">
        <v>1.5E-3</v>
      </c>
      <c r="M14" s="11">
        <v>0</v>
      </c>
      <c r="O14" s="11">
        <v>3241321094</v>
      </c>
      <c r="Q14" s="11">
        <v>3272565999</v>
      </c>
      <c r="S14" s="11">
        <v>6513887093</v>
      </c>
      <c r="U14" s="6">
        <v>6.1000000000000004E-3</v>
      </c>
    </row>
    <row r="15" spans="1:21" s="17" customFormat="1" ht="18.75" x14ac:dyDescent="0.25">
      <c r="A15" s="17" t="s">
        <v>193</v>
      </c>
      <c r="C15" s="11">
        <v>0</v>
      </c>
      <c r="E15" s="11">
        <v>0</v>
      </c>
      <c r="G15" s="11">
        <v>2648337993</v>
      </c>
      <c r="I15" s="11">
        <v>2648337993</v>
      </c>
      <c r="K15" s="6">
        <v>-5.4999999999999997E-3</v>
      </c>
      <c r="M15" s="11">
        <v>0</v>
      </c>
      <c r="O15" s="11">
        <v>0</v>
      </c>
      <c r="Q15" s="11">
        <v>5702441347</v>
      </c>
      <c r="S15" s="11">
        <v>5702441347</v>
      </c>
      <c r="U15" s="6">
        <v>5.4000000000000003E-3</v>
      </c>
    </row>
    <row r="16" spans="1:21" s="17" customFormat="1" ht="18.75" x14ac:dyDescent="0.25">
      <c r="A16" s="17" t="s">
        <v>186</v>
      </c>
      <c r="C16" s="11">
        <v>2777848639</v>
      </c>
      <c r="E16" s="11">
        <v>2139071348</v>
      </c>
      <c r="G16" s="11">
        <v>1556106394</v>
      </c>
      <c r="I16" s="11">
        <v>6473026381</v>
      </c>
      <c r="K16" s="6">
        <v>-1.34E-2</v>
      </c>
      <c r="M16" s="11">
        <v>2777848639</v>
      </c>
      <c r="O16" s="11">
        <v>37922386217</v>
      </c>
      <c r="Q16" s="11">
        <v>4355448795</v>
      </c>
      <c r="S16" s="11">
        <v>45055683651</v>
      </c>
      <c r="U16" s="6">
        <v>4.2299999999999997E-2</v>
      </c>
    </row>
    <row r="17" spans="1:21" s="17" customFormat="1" ht="18.75" x14ac:dyDescent="0.25">
      <c r="A17" s="17" t="s">
        <v>201</v>
      </c>
      <c r="C17" s="11">
        <v>0</v>
      </c>
      <c r="E17" s="11">
        <v>-23100925053</v>
      </c>
      <c r="G17" s="11">
        <v>10688233697</v>
      </c>
      <c r="I17" s="11">
        <v>-12412691356</v>
      </c>
      <c r="K17" s="6">
        <v>2.5600000000000001E-2</v>
      </c>
      <c r="M17" s="11">
        <v>11600002900</v>
      </c>
      <c r="O17" s="11">
        <v>32324116673</v>
      </c>
      <c r="Q17" s="11">
        <v>16103285408</v>
      </c>
      <c r="S17" s="11">
        <v>60027404981</v>
      </c>
      <c r="U17" s="6">
        <v>5.6399999999999999E-2</v>
      </c>
    </row>
    <row r="18" spans="1:21" s="17" customFormat="1" ht="18.75" x14ac:dyDescent="0.25">
      <c r="A18" s="17" t="s">
        <v>164</v>
      </c>
      <c r="C18" s="11">
        <v>0</v>
      </c>
      <c r="E18" s="11">
        <v>0</v>
      </c>
      <c r="G18" s="11">
        <v>0</v>
      </c>
      <c r="I18" s="11">
        <v>0</v>
      </c>
      <c r="K18" s="6">
        <v>0</v>
      </c>
      <c r="M18" s="11">
        <v>0</v>
      </c>
      <c r="O18" s="11">
        <v>0</v>
      </c>
      <c r="Q18" s="11">
        <v>-2774795967</v>
      </c>
      <c r="S18" s="11">
        <v>-2774795967</v>
      </c>
      <c r="U18" s="6">
        <v>-2.5999999999999999E-3</v>
      </c>
    </row>
    <row r="19" spans="1:21" s="17" customFormat="1" ht="18.75" x14ac:dyDescent="0.25">
      <c r="A19" s="17" t="s">
        <v>284</v>
      </c>
      <c r="C19" s="11">
        <v>0</v>
      </c>
      <c r="E19" s="11">
        <v>0</v>
      </c>
      <c r="G19" s="11">
        <v>0</v>
      </c>
      <c r="I19" s="11">
        <v>0</v>
      </c>
      <c r="K19" s="6">
        <v>0</v>
      </c>
      <c r="M19" s="11">
        <v>0</v>
      </c>
      <c r="O19" s="11">
        <v>0</v>
      </c>
      <c r="Q19" s="11">
        <v>-9493752</v>
      </c>
      <c r="S19" s="11">
        <v>-9493752</v>
      </c>
      <c r="U19" s="6">
        <v>0</v>
      </c>
    </row>
    <row r="20" spans="1:21" s="17" customFormat="1" ht="18.75" x14ac:dyDescent="0.25">
      <c r="A20" s="17" t="s">
        <v>181</v>
      </c>
      <c r="C20" s="11">
        <v>0</v>
      </c>
      <c r="E20" s="11">
        <v>-3857333339</v>
      </c>
      <c r="G20" s="11">
        <v>0</v>
      </c>
      <c r="I20" s="11">
        <v>-3857333339</v>
      </c>
      <c r="K20" s="6">
        <v>8.0000000000000002E-3</v>
      </c>
      <c r="M20" s="11">
        <v>1791112224</v>
      </c>
      <c r="O20" s="11">
        <v>-2331905089</v>
      </c>
      <c r="Q20" s="11">
        <v>193839789</v>
      </c>
      <c r="S20" s="11">
        <v>-346953076</v>
      </c>
      <c r="U20" s="6">
        <v>-2.9999999999999997E-4</v>
      </c>
    </row>
    <row r="21" spans="1:21" s="17" customFormat="1" ht="18.75" x14ac:dyDescent="0.25">
      <c r="A21" s="17" t="s">
        <v>195</v>
      </c>
      <c r="C21" s="11">
        <v>0</v>
      </c>
      <c r="E21" s="11">
        <v>-5860918800</v>
      </c>
      <c r="G21" s="11">
        <v>0</v>
      </c>
      <c r="I21" s="11">
        <v>-5860918800</v>
      </c>
      <c r="K21" s="6">
        <v>1.21E-2</v>
      </c>
      <c r="M21" s="11">
        <v>30103093</v>
      </c>
      <c r="O21" s="11">
        <v>-5240631602</v>
      </c>
      <c r="Q21" s="11">
        <v>-1497005468</v>
      </c>
      <c r="S21" s="11">
        <v>-6707533977</v>
      </c>
      <c r="U21" s="6">
        <v>-6.3E-3</v>
      </c>
    </row>
    <row r="22" spans="1:21" s="17" customFormat="1" ht="18.75" x14ac:dyDescent="0.25">
      <c r="A22" s="17" t="s">
        <v>213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8780027434</v>
      </c>
      <c r="S22" s="11">
        <v>8780027434</v>
      </c>
      <c r="U22" s="6">
        <v>8.3000000000000001E-3</v>
      </c>
    </row>
    <row r="23" spans="1:21" s="17" customFormat="1" ht="18.75" x14ac:dyDescent="0.25">
      <c r="A23" s="17" t="s">
        <v>223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865859450</v>
      </c>
      <c r="O23" s="11">
        <v>0</v>
      </c>
      <c r="Q23" s="11">
        <v>6903040937</v>
      </c>
      <c r="S23" s="11">
        <v>7768900387</v>
      </c>
      <c r="U23" s="6">
        <v>7.3000000000000001E-3</v>
      </c>
    </row>
    <row r="24" spans="1:21" s="17" customFormat="1" ht="18.75" x14ac:dyDescent="0.25">
      <c r="A24" s="17" t="s">
        <v>125</v>
      </c>
      <c r="C24" s="11">
        <v>0</v>
      </c>
      <c r="E24" s="11">
        <v>-6610432500</v>
      </c>
      <c r="G24" s="11">
        <v>0</v>
      </c>
      <c r="I24" s="11">
        <v>-6610432500</v>
      </c>
      <c r="K24" s="6">
        <v>1.3599999999999999E-2</v>
      </c>
      <c r="M24" s="11">
        <v>0</v>
      </c>
      <c r="O24" s="11">
        <v>27625318801</v>
      </c>
      <c r="Q24" s="11">
        <v>-2067377811</v>
      </c>
      <c r="S24" s="11">
        <v>25557940990</v>
      </c>
      <c r="U24" s="6">
        <v>2.4E-2</v>
      </c>
    </row>
    <row r="25" spans="1:21" s="17" customFormat="1" ht="18.75" x14ac:dyDescent="0.25">
      <c r="A25" s="17" t="s">
        <v>216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6766300199</v>
      </c>
      <c r="S25" s="11">
        <v>6766300199</v>
      </c>
      <c r="U25" s="6">
        <v>6.4000000000000003E-3</v>
      </c>
    </row>
    <row r="26" spans="1:21" s="17" customFormat="1" ht="18.75" x14ac:dyDescent="0.25">
      <c r="A26" s="17" t="s">
        <v>285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2946596500</v>
      </c>
      <c r="S26" s="11">
        <v>2946596500</v>
      </c>
      <c r="U26" s="6">
        <v>2.8E-3</v>
      </c>
    </row>
    <row r="27" spans="1:21" s="17" customFormat="1" ht="18.75" x14ac:dyDescent="0.25">
      <c r="A27" s="17" t="s">
        <v>182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6027207036</v>
      </c>
      <c r="S27" s="11">
        <v>6027207036</v>
      </c>
      <c r="U27" s="6">
        <v>5.7000000000000002E-3</v>
      </c>
    </row>
    <row r="28" spans="1:21" s="17" customFormat="1" ht="18.75" x14ac:dyDescent="0.25">
      <c r="A28" s="17" t="s">
        <v>194</v>
      </c>
      <c r="C28" s="11">
        <v>9450670171</v>
      </c>
      <c r="E28" s="11">
        <v>-7861115304</v>
      </c>
      <c r="G28" s="11">
        <v>0</v>
      </c>
      <c r="I28" s="11">
        <v>1589554867</v>
      </c>
      <c r="K28" s="6">
        <v>-3.3E-3</v>
      </c>
      <c r="M28" s="11">
        <v>9450670171</v>
      </c>
      <c r="O28" s="11">
        <v>4811119542</v>
      </c>
      <c r="Q28" s="11">
        <v>12566515930</v>
      </c>
      <c r="S28" s="11">
        <v>26828305643</v>
      </c>
      <c r="U28" s="6">
        <v>2.52E-2</v>
      </c>
    </row>
    <row r="29" spans="1:21" s="17" customFormat="1" ht="18.75" x14ac:dyDescent="0.25">
      <c r="A29" s="17" t="s">
        <v>163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0</v>
      </c>
      <c r="O29" s="11">
        <v>0</v>
      </c>
      <c r="Q29" s="11">
        <v>-4520811715</v>
      </c>
      <c r="S29" s="11">
        <v>-4520811715</v>
      </c>
      <c r="U29" s="6">
        <v>-4.1999999999999997E-3</v>
      </c>
    </row>
    <row r="30" spans="1:21" s="17" customFormat="1" ht="18.75" x14ac:dyDescent="0.25">
      <c r="A30" s="17" t="s">
        <v>118</v>
      </c>
      <c r="C30" s="11">
        <v>5410997062</v>
      </c>
      <c r="E30" s="11">
        <v>-8004835739</v>
      </c>
      <c r="G30" s="11">
        <v>0</v>
      </c>
      <c r="I30" s="11">
        <v>-2593838677</v>
      </c>
      <c r="K30" s="6">
        <v>5.4000000000000003E-3</v>
      </c>
      <c r="M30" s="11">
        <v>5410997062</v>
      </c>
      <c r="O30" s="11">
        <v>-4216833110</v>
      </c>
      <c r="Q30" s="11">
        <v>286783443</v>
      </c>
      <c r="S30" s="11">
        <v>1480947395</v>
      </c>
      <c r="U30" s="6">
        <v>1.4E-3</v>
      </c>
    </row>
    <row r="31" spans="1:21" s="17" customFormat="1" ht="18.75" x14ac:dyDescent="0.25">
      <c r="A31" s="17" t="s">
        <v>178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-728561259</v>
      </c>
      <c r="S31" s="11">
        <v>-728561259</v>
      </c>
      <c r="U31" s="6">
        <v>-6.9999999999999999E-4</v>
      </c>
    </row>
    <row r="32" spans="1:21" s="17" customFormat="1" ht="18.75" x14ac:dyDescent="0.25">
      <c r="A32" s="17" t="s">
        <v>171</v>
      </c>
      <c r="C32" s="11">
        <v>0</v>
      </c>
      <c r="E32" s="11">
        <v>-9979503232</v>
      </c>
      <c r="G32" s="11">
        <v>0</v>
      </c>
      <c r="I32" s="11">
        <v>-9979503232</v>
      </c>
      <c r="K32" s="6">
        <v>2.06E-2</v>
      </c>
      <c r="M32" s="11">
        <v>1869160052</v>
      </c>
      <c r="O32" s="11">
        <v>-1399392150</v>
      </c>
      <c r="Q32" s="11">
        <v>-396685528</v>
      </c>
      <c r="S32" s="11">
        <v>73082374</v>
      </c>
      <c r="U32" s="6">
        <v>1E-4</v>
      </c>
    </row>
    <row r="33" spans="1:21" s="17" customFormat="1" ht="18.75" x14ac:dyDescent="0.25">
      <c r="A33" s="17" t="s">
        <v>200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11947399100</v>
      </c>
      <c r="S33" s="11">
        <v>11947399100</v>
      </c>
      <c r="U33" s="6">
        <v>1.12E-2</v>
      </c>
    </row>
    <row r="34" spans="1:21" s="17" customFormat="1" ht="18.75" x14ac:dyDescent="0.25">
      <c r="A34" s="17" t="s">
        <v>106</v>
      </c>
      <c r="C34" s="11">
        <v>7585695007</v>
      </c>
      <c r="E34" s="11">
        <v>-16560873000</v>
      </c>
      <c r="G34" s="11">
        <v>0</v>
      </c>
      <c r="I34" s="11">
        <v>-8975177993</v>
      </c>
      <c r="K34" s="6">
        <v>1.8499999999999999E-2</v>
      </c>
      <c r="M34" s="11">
        <v>7585695007</v>
      </c>
      <c r="O34" s="11">
        <v>-9655315099</v>
      </c>
      <c r="Q34" s="11">
        <v>1063050076</v>
      </c>
      <c r="S34" s="11">
        <v>-1006570016</v>
      </c>
      <c r="U34" s="6">
        <v>-8.9999999999999998E-4</v>
      </c>
    </row>
    <row r="35" spans="1:21" s="17" customFormat="1" ht="18.75" x14ac:dyDescent="0.25">
      <c r="A35" s="17" t="s">
        <v>211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3501884094</v>
      </c>
      <c r="S35" s="11">
        <v>3501884094</v>
      </c>
      <c r="U35" s="6">
        <v>3.3E-3</v>
      </c>
    </row>
    <row r="36" spans="1:21" s="17" customFormat="1" ht="18.75" x14ac:dyDescent="0.25">
      <c r="A36" s="17" t="s">
        <v>80</v>
      </c>
      <c r="C36" s="11">
        <v>0</v>
      </c>
      <c r="E36" s="11">
        <v>-23395289776</v>
      </c>
      <c r="G36" s="11">
        <v>0</v>
      </c>
      <c r="I36" s="11">
        <v>-23395289776</v>
      </c>
      <c r="K36" s="6">
        <v>4.8300000000000003E-2</v>
      </c>
      <c r="M36" s="11">
        <v>0</v>
      </c>
      <c r="O36" s="11">
        <v>27065139185</v>
      </c>
      <c r="Q36" s="11">
        <v>376537350</v>
      </c>
      <c r="S36" s="11">
        <v>27441676535</v>
      </c>
      <c r="U36" s="6">
        <v>2.58E-2</v>
      </c>
    </row>
    <row r="37" spans="1:21" s="17" customFormat="1" ht="18.75" x14ac:dyDescent="0.25">
      <c r="A37" s="17" t="s">
        <v>78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0</v>
      </c>
      <c r="O37" s="11">
        <v>0</v>
      </c>
      <c r="Q37" s="11">
        <v>-406261929</v>
      </c>
      <c r="S37" s="11">
        <v>-406261929</v>
      </c>
      <c r="U37" s="6">
        <v>-4.0000000000000002E-4</v>
      </c>
    </row>
    <row r="38" spans="1:21" s="17" customFormat="1" ht="18.75" x14ac:dyDescent="0.25">
      <c r="A38" s="17" t="s">
        <v>89</v>
      </c>
      <c r="C38" s="11">
        <v>0</v>
      </c>
      <c r="E38" s="11">
        <v>-2435422500</v>
      </c>
      <c r="G38" s="11">
        <v>0</v>
      </c>
      <c r="I38" s="11">
        <v>-2435422500</v>
      </c>
      <c r="K38" s="6">
        <v>5.0000000000000001E-3</v>
      </c>
      <c r="M38" s="11">
        <v>6368685567</v>
      </c>
      <c r="O38" s="11">
        <v>4672035130</v>
      </c>
      <c r="Q38" s="11">
        <v>28986234055</v>
      </c>
      <c r="S38" s="11">
        <v>40026954752</v>
      </c>
      <c r="U38" s="6">
        <v>3.7600000000000001E-2</v>
      </c>
    </row>
    <row r="39" spans="1:21" s="17" customFormat="1" ht="18.75" x14ac:dyDescent="0.25">
      <c r="A39" s="17" t="s">
        <v>83</v>
      </c>
      <c r="C39" s="11">
        <v>9677770316</v>
      </c>
      <c r="E39" s="11">
        <v>-12232779300</v>
      </c>
      <c r="G39" s="11">
        <v>0</v>
      </c>
      <c r="I39" s="11">
        <v>-2555008984</v>
      </c>
      <c r="K39" s="6">
        <v>5.3E-3</v>
      </c>
      <c r="M39" s="11">
        <v>9677770316</v>
      </c>
      <c r="O39" s="11">
        <v>5093512199</v>
      </c>
      <c r="Q39" s="11">
        <v>-13317469</v>
      </c>
      <c r="S39" s="11">
        <v>14757965046</v>
      </c>
      <c r="U39" s="6">
        <v>1.3899999999999999E-2</v>
      </c>
    </row>
    <row r="40" spans="1:21" s="17" customFormat="1" ht="18.75" x14ac:dyDescent="0.25">
      <c r="A40" s="17" t="s">
        <v>150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-2701553348</v>
      </c>
      <c r="S40" s="11">
        <v>-2701553348</v>
      </c>
      <c r="U40" s="6">
        <v>-2.5000000000000001E-3</v>
      </c>
    </row>
    <row r="41" spans="1:21" s="17" customFormat="1" ht="18.75" x14ac:dyDescent="0.25">
      <c r="A41" s="17" t="s">
        <v>233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-113910520</v>
      </c>
      <c r="S41" s="11">
        <v>-113910520</v>
      </c>
      <c r="U41" s="6">
        <v>-1E-4</v>
      </c>
    </row>
    <row r="42" spans="1:21" s="17" customFormat="1" ht="18.75" x14ac:dyDescent="0.25">
      <c r="A42" s="17" t="s">
        <v>187</v>
      </c>
      <c r="C42" s="11">
        <v>1823844176</v>
      </c>
      <c r="E42" s="11">
        <v>-11310298673</v>
      </c>
      <c r="G42" s="11">
        <v>0</v>
      </c>
      <c r="I42" s="11">
        <v>-9486454497</v>
      </c>
      <c r="K42" s="6">
        <v>1.9599999999999999E-2</v>
      </c>
      <c r="M42" s="11">
        <v>1823844176</v>
      </c>
      <c r="O42" s="11">
        <v>10064021686</v>
      </c>
      <c r="Q42" s="11">
        <v>112327655</v>
      </c>
      <c r="S42" s="11">
        <v>12000193517</v>
      </c>
      <c r="U42" s="6">
        <v>1.1299999999999999E-2</v>
      </c>
    </row>
    <row r="43" spans="1:21" s="17" customFormat="1" ht="18.75" x14ac:dyDescent="0.25">
      <c r="A43" s="17" t="s">
        <v>124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-12394647149</v>
      </c>
      <c r="S43" s="11">
        <v>-12394647149</v>
      </c>
      <c r="U43" s="6">
        <v>-1.1599999999999999E-2</v>
      </c>
    </row>
    <row r="44" spans="1:21" s="17" customFormat="1" ht="18.75" x14ac:dyDescent="0.25">
      <c r="A44" s="17" t="s">
        <v>138</v>
      </c>
      <c r="C44" s="11">
        <v>0</v>
      </c>
      <c r="E44" s="11">
        <v>-4841023500</v>
      </c>
      <c r="G44" s="11">
        <v>0</v>
      </c>
      <c r="I44" s="11">
        <v>-4841023500</v>
      </c>
      <c r="K44" s="6">
        <v>0.01</v>
      </c>
      <c r="M44" s="11">
        <v>0</v>
      </c>
      <c r="O44" s="11">
        <v>-12759418649</v>
      </c>
      <c r="Q44" s="11">
        <v>-1078735290</v>
      </c>
      <c r="S44" s="11">
        <v>-13838153939</v>
      </c>
      <c r="U44" s="6">
        <v>-1.2999999999999999E-2</v>
      </c>
    </row>
    <row r="45" spans="1:21" s="17" customFormat="1" ht="18.75" x14ac:dyDescent="0.25">
      <c r="A45" s="17" t="s">
        <v>188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-629338122</v>
      </c>
      <c r="S45" s="11">
        <v>-629338122</v>
      </c>
      <c r="U45" s="6">
        <v>-5.9999999999999995E-4</v>
      </c>
    </row>
    <row r="46" spans="1:21" s="17" customFormat="1" ht="18.75" x14ac:dyDescent="0.25">
      <c r="A46" s="17" t="s">
        <v>173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-3792996193</v>
      </c>
      <c r="S46" s="11">
        <v>-3792996193</v>
      </c>
      <c r="U46" s="6">
        <v>-3.5999999999999999E-3</v>
      </c>
    </row>
    <row r="47" spans="1:21" s="17" customFormat="1" ht="18.75" x14ac:dyDescent="0.25">
      <c r="A47" s="17" t="s">
        <v>177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-856953269</v>
      </c>
      <c r="S47" s="11">
        <v>-856953269</v>
      </c>
      <c r="U47" s="6">
        <v>-8.0000000000000004E-4</v>
      </c>
    </row>
    <row r="48" spans="1:21" s="17" customFormat="1" ht="18.75" x14ac:dyDescent="0.25">
      <c r="A48" s="17" t="s">
        <v>226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3357259679</v>
      </c>
      <c r="S48" s="11">
        <v>3357259679</v>
      </c>
      <c r="U48" s="6">
        <v>3.2000000000000002E-3</v>
      </c>
    </row>
    <row r="49" spans="1:21" s="17" customFormat="1" ht="18.75" x14ac:dyDescent="0.25">
      <c r="A49" s="17" t="s">
        <v>87</v>
      </c>
      <c r="C49" s="11">
        <v>11779759742</v>
      </c>
      <c r="E49" s="11">
        <v>-15754318573</v>
      </c>
      <c r="G49" s="11">
        <v>0</v>
      </c>
      <c r="I49" s="11">
        <v>-3974558831</v>
      </c>
      <c r="K49" s="6">
        <v>8.2000000000000007E-3</v>
      </c>
      <c r="M49" s="11">
        <v>11779759742</v>
      </c>
      <c r="O49" s="11">
        <v>18499205438</v>
      </c>
      <c r="Q49" s="11">
        <v>14451067270</v>
      </c>
      <c r="S49" s="11">
        <v>44730032450</v>
      </c>
      <c r="U49" s="6">
        <v>4.2000000000000003E-2</v>
      </c>
    </row>
    <row r="50" spans="1:21" s="17" customFormat="1" ht="18.75" x14ac:dyDescent="0.25">
      <c r="A50" s="17" t="s">
        <v>197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442062000</v>
      </c>
      <c r="S50" s="11">
        <v>442062000</v>
      </c>
      <c r="U50" s="6">
        <v>4.0000000000000002E-4</v>
      </c>
    </row>
    <row r="51" spans="1:21" s="17" customFormat="1" ht="18.75" x14ac:dyDescent="0.25">
      <c r="A51" s="17" t="s">
        <v>123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56320577029</v>
      </c>
      <c r="S51" s="11">
        <v>56320577029</v>
      </c>
      <c r="U51" s="6">
        <v>5.2900000000000003E-2</v>
      </c>
    </row>
    <row r="52" spans="1:21" s="17" customFormat="1" ht="18.75" x14ac:dyDescent="0.25">
      <c r="A52" s="17" t="s">
        <v>210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4381221013</v>
      </c>
      <c r="S52" s="11">
        <v>4381221013</v>
      </c>
      <c r="U52" s="6">
        <v>4.1000000000000003E-3</v>
      </c>
    </row>
    <row r="53" spans="1:21" s="17" customFormat="1" ht="18.75" x14ac:dyDescent="0.25">
      <c r="A53" s="17" t="s">
        <v>86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0</v>
      </c>
      <c r="O53" s="11">
        <v>0</v>
      </c>
      <c r="Q53" s="11">
        <v>-4274259481</v>
      </c>
      <c r="S53" s="11">
        <v>-4274259481</v>
      </c>
      <c r="U53" s="6">
        <v>-4.0000000000000001E-3</v>
      </c>
    </row>
    <row r="54" spans="1:21" s="17" customFormat="1" ht="18.75" x14ac:dyDescent="0.25">
      <c r="A54" s="17" t="s">
        <v>206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2109565555</v>
      </c>
      <c r="S54" s="11">
        <v>2109565555</v>
      </c>
      <c r="U54" s="6">
        <v>2E-3</v>
      </c>
    </row>
    <row r="55" spans="1:21" s="17" customFormat="1" ht="18.75" x14ac:dyDescent="0.25">
      <c r="A55" s="17" t="s">
        <v>88</v>
      </c>
      <c r="C55" s="11">
        <v>0</v>
      </c>
      <c r="E55" s="11">
        <v>7554780000</v>
      </c>
      <c r="G55" s="11">
        <v>0</v>
      </c>
      <c r="I55" s="11">
        <v>7554780000</v>
      </c>
      <c r="K55" s="6">
        <v>-1.5599999999999999E-2</v>
      </c>
      <c r="M55" s="11">
        <v>13567676768</v>
      </c>
      <c r="O55" s="11">
        <v>63221579935</v>
      </c>
      <c r="Q55" s="11">
        <v>58674493982</v>
      </c>
      <c r="S55" s="11">
        <v>135463750685</v>
      </c>
      <c r="U55" s="6">
        <v>0.1273</v>
      </c>
    </row>
    <row r="56" spans="1:21" s="17" customFormat="1" ht="18.75" x14ac:dyDescent="0.25">
      <c r="A56" s="17" t="s">
        <v>139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2277738462</v>
      </c>
      <c r="S56" s="11">
        <v>2277738462</v>
      </c>
      <c r="U56" s="6">
        <v>2.0999999999999999E-3</v>
      </c>
    </row>
    <row r="57" spans="1:21" s="17" customFormat="1" ht="18.75" x14ac:dyDescent="0.25">
      <c r="A57" s="17" t="s">
        <v>140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-2828940663</v>
      </c>
      <c r="S57" s="11">
        <v>-2828940663</v>
      </c>
      <c r="U57" s="6">
        <v>-2.7000000000000001E-3</v>
      </c>
    </row>
    <row r="58" spans="1:21" s="17" customFormat="1" ht="18.75" x14ac:dyDescent="0.25">
      <c r="A58" s="17" t="s">
        <v>179</v>
      </c>
      <c r="C58" s="11">
        <v>0</v>
      </c>
      <c r="E58" s="11">
        <v>0</v>
      </c>
      <c r="G58" s="11">
        <v>0</v>
      </c>
      <c r="I58" s="11">
        <v>0</v>
      </c>
      <c r="K58" s="6">
        <v>0</v>
      </c>
      <c r="M58" s="11">
        <v>0</v>
      </c>
      <c r="O58" s="11">
        <v>0</v>
      </c>
      <c r="Q58" s="11">
        <v>-1942765375</v>
      </c>
      <c r="S58" s="11">
        <v>-1942765375</v>
      </c>
      <c r="U58" s="6">
        <v>-1.8E-3</v>
      </c>
    </row>
    <row r="59" spans="1:21" s="17" customFormat="1" ht="18.75" x14ac:dyDescent="0.25">
      <c r="A59" s="17" t="s">
        <v>214</v>
      </c>
      <c r="C59" s="11">
        <v>0</v>
      </c>
      <c r="E59" s="11">
        <v>0</v>
      </c>
      <c r="G59" s="11">
        <v>0</v>
      </c>
      <c r="I59" s="11">
        <v>0</v>
      </c>
      <c r="K59" s="6">
        <v>0</v>
      </c>
      <c r="M59" s="11">
        <v>0</v>
      </c>
      <c r="O59" s="11">
        <v>0</v>
      </c>
      <c r="Q59" s="11">
        <v>6422198569</v>
      </c>
      <c r="S59" s="11">
        <v>6422198569</v>
      </c>
      <c r="U59" s="6">
        <v>6.0000000000000001E-3</v>
      </c>
    </row>
    <row r="60" spans="1:21" s="17" customFormat="1" ht="18.75" x14ac:dyDescent="0.25">
      <c r="A60" s="17" t="s">
        <v>204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-85143013</v>
      </c>
      <c r="S60" s="11">
        <v>-85143013</v>
      </c>
      <c r="U60" s="6">
        <v>-1E-4</v>
      </c>
    </row>
    <row r="61" spans="1:21" s="17" customFormat="1" ht="18.75" x14ac:dyDescent="0.25">
      <c r="A61" s="17" t="s">
        <v>91</v>
      </c>
      <c r="C61" s="11">
        <v>0</v>
      </c>
      <c r="E61" s="11">
        <v>-6354966281</v>
      </c>
      <c r="G61" s="11">
        <v>0</v>
      </c>
      <c r="I61" s="11">
        <v>-6354966281</v>
      </c>
      <c r="K61" s="6">
        <v>1.3100000000000001E-2</v>
      </c>
      <c r="M61" s="11">
        <v>0</v>
      </c>
      <c r="O61" s="11">
        <v>20155032365</v>
      </c>
      <c r="Q61" s="11">
        <v>-1074028584</v>
      </c>
      <c r="S61" s="11">
        <v>19081003781</v>
      </c>
      <c r="U61" s="6">
        <v>1.7899999999999999E-2</v>
      </c>
    </row>
    <row r="62" spans="1:21" s="17" customFormat="1" ht="18.75" x14ac:dyDescent="0.25">
      <c r="A62" s="17" t="s">
        <v>156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16941688184</v>
      </c>
      <c r="S62" s="11">
        <v>16941688184</v>
      </c>
      <c r="U62" s="6">
        <v>1.5900000000000001E-2</v>
      </c>
    </row>
    <row r="63" spans="1:21" s="17" customFormat="1" ht="18.75" x14ac:dyDescent="0.25">
      <c r="A63" s="17" t="s">
        <v>122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-9154186137</v>
      </c>
      <c r="S63" s="11">
        <v>-9154186137</v>
      </c>
      <c r="U63" s="6">
        <v>-8.6E-3</v>
      </c>
    </row>
    <row r="64" spans="1:21" s="17" customFormat="1" ht="18.75" x14ac:dyDescent="0.25">
      <c r="A64" s="17" t="s">
        <v>209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0</v>
      </c>
      <c r="O64" s="11">
        <v>0</v>
      </c>
      <c r="Q64" s="11">
        <v>16165085846</v>
      </c>
      <c r="S64" s="11">
        <v>16165085846</v>
      </c>
      <c r="U64" s="6">
        <v>1.52E-2</v>
      </c>
    </row>
    <row r="65" spans="1:21" s="17" customFormat="1" ht="18.75" x14ac:dyDescent="0.25">
      <c r="A65" s="17" t="s">
        <v>205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-2950506</v>
      </c>
      <c r="S65" s="11">
        <v>-2950506</v>
      </c>
      <c r="U65" s="6">
        <v>0</v>
      </c>
    </row>
    <row r="66" spans="1:21" s="17" customFormat="1" ht="18.75" x14ac:dyDescent="0.25">
      <c r="A66" s="17" t="s">
        <v>202</v>
      </c>
      <c r="C66" s="11">
        <v>180566842</v>
      </c>
      <c r="E66" s="11">
        <v>-1515522943</v>
      </c>
      <c r="G66" s="11">
        <v>0</v>
      </c>
      <c r="I66" s="11">
        <v>-1334956101</v>
      </c>
      <c r="K66" s="6">
        <v>2.8E-3</v>
      </c>
      <c r="M66" s="11">
        <v>180566842</v>
      </c>
      <c r="O66" s="11">
        <v>15123384884</v>
      </c>
      <c r="Q66" s="11">
        <v>11747696</v>
      </c>
      <c r="S66" s="11">
        <v>15315699422</v>
      </c>
      <c r="U66" s="6">
        <v>1.44E-2</v>
      </c>
    </row>
    <row r="67" spans="1:21" s="17" customFormat="1" ht="18.75" x14ac:dyDescent="0.25">
      <c r="A67" s="17" t="s">
        <v>196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-759045976</v>
      </c>
      <c r="S67" s="11">
        <v>-759045976</v>
      </c>
      <c r="U67" s="6">
        <v>-6.9999999999999999E-4</v>
      </c>
    </row>
    <row r="68" spans="1:21" s="17" customFormat="1" ht="18.75" x14ac:dyDescent="0.25">
      <c r="A68" s="17" t="s">
        <v>217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21786620097</v>
      </c>
      <c r="S68" s="11">
        <v>21786620097</v>
      </c>
      <c r="U68" s="6">
        <v>2.0500000000000001E-2</v>
      </c>
    </row>
    <row r="69" spans="1:21" s="17" customFormat="1" ht="18.75" x14ac:dyDescent="0.25">
      <c r="A69" s="17" t="s">
        <v>132</v>
      </c>
      <c r="C69" s="11">
        <v>3215354180</v>
      </c>
      <c r="E69" s="11">
        <v>-3336944725</v>
      </c>
      <c r="G69" s="11">
        <v>0</v>
      </c>
      <c r="I69" s="11">
        <v>-121590545</v>
      </c>
      <c r="K69" s="6">
        <v>2.9999999999999997E-4</v>
      </c>
      <c r="M69" s="11">
        <v>3215354180</v>
      </c>
      <c r="O69" s="11">
        <v>1972276210</v>
      </c>
      <c r="Q69" s="11">
        <v>-1961286257</v>
      </c>
      <c r="S69" s="11">
        <v>3226344133</v>
      </c>
      <c r="U69" s="6">
        <v>3.0000000000000001E-3</v>
      </c>
    </row>
    <row r="70" spans="1:21" s="17" customFormat="1" ht="18.75" x14ac:dyDescent="0.25">
      <c r="A70" s="17" t="s">
        <v>135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12752916349</v>
      </c>
      <c r="S70" s="11">
        <v>12752916349</v>
      </c>
      <c r="U70" s="6">
        <v>1.2E-2</v>
      </c>
    </row>
    <row r="71" spans="1:21" s="17" customFormat="1" ht="18.75" x14ac:dyDescent="0.25">
      <c r="A71" s="17" t="s">
        <v>120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0</v>
      </c>
      <c r="O71" s="11">
        <v>0</v>
      </c>
      <c r="Q71" s="11">
        <v>-8574407999</v>
      </c>
      <c r="S71" s="11">
        <v>-8574407999</v>
      </c>
      <c r="U71" s="6">
        <v>-8.0999999999999996E-3</v>
      </c>
    </row>
    <row r="72" spans="1:21" s="17" customFormat="1" ht="18.75" x14ac:dyDescent="0.25">
      <c r="A72" s="17" t="s">
        <v>76</v>
      </c>
      <c r="C72" s="11">
        <v>6208698990</v>
      </c>
      <c r="E72" s="11">
        <v>-43249775672</v>
      </c>
      <c r="G72" s="11">
        <v>0</v>
      </c>
      <c r="I72" s="11">
        <v>-37041076682</v>
      </c>
      <c r="K72" s="6">
        <v>7.6499999999999999E-2</v>
      </c>
      <c r="M72" s="11">
        <v>6208698990</v>
      </c>
      <c r="O72" s="11">
        <v>67184846737</v>
      </c>
      <c r="Q72" s="11">
        <v>8611406727</v>
      </c>
      <c r="S72" s="11">
        <v>82004952454</v>
      </c>
      <c r="U72" s="6">
        <v>7.7100000000000002E-2</v>
      </c>
    </row>
    <row r="73" spans="1:21" s="17" customFormat="1" ht="18.75" x14ac:dyDescent="0.25">
      <c r="A73" s="17" t="s">
        <v>155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0</v>
      </c>
      <c r="O73" s="11">
        <v>0</v>
      </c>
      <c r="Q73" s="11">
        <v>21374636418</v>
      </c>
      <c r="S73" s="11">
        <v>21374636418</v>
      </c>
      <c r="U73" s="6">
        <v>2.01E-2</v>
      </c>
    </row>
    <row r="74" spans="1:21" s="17" customFormat="1" ht="18.75" x14ac:dyDescent="0.25">
      <c r="A74" s="17" t="s">
        <v>115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-1379409930</v>
      </c>
      <c r="S74" s="11">
        <v>-1379409930</v>
      </c>
      <c r="U74" s="6">
        <v>-1.2999999999999999E-3</v>
      </c>
    </row>
    <row r="75" spans="1:21" s="17" customFormat="1" ht="18.75" x14ac:dyDescent="0.25">
      <c r="A75" s="17" t="s">
        <v>114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0</v>
      </c>
      <c r="O75" s="11">
        <v>0</v>
      </c>
      <c r="Q75" s="11">
        <v>-2334744807</v>
      </c>
      <c r="S75" s="11">
        <v>-2334744807</v>
      </c>
      <c r="U75" s="6">
        <v>-2.2000000000000001E-3</v>
      </c>
    </row>
    <row r="76" spans="1:21" s="17" customFormat="1" ht="18.75" x14ac:dyDescent="0.25">
      <c r="A76" s="17" t="s">
        <v>183</v>
      </c>
      <c r="C76" s="11">
        <v>0</v>
      </c>
      <c r="E76" s="11">
        <v>-51153836</v>
      </c>
      <c r="G76" s="11">
        <v>0</v>
      </c>
      <c r="I76" s="11">
        <v>-51153836</v>
      </c>
      <c r="K76" s="6">
        <v>1E-4</v>
      </c>
      <c r="M76" s="11">
        <v>0</v>
      </c>
      <c r="O76" s="11">
        <v>-51153836</v>
      </c>
      <c r="Q76" s="11">
        <v>-335783175</v>
      </c>
      <c r="S76" s="11">
        <v>-386937011</v>
      </c>
      <c r="U76" s="6">
        <v>-4.0000000000000002E-4</v>
      </c>
    </row>
    <row r="77" spans="1:21" s="17" customFormat="1" ht="18.75" x14ac:dyDescent="0.25">
      <c r="A77" s="17" t="s">
        <v>215</v>
      </c>
      <c r="C77" s="11">
        <v>0</v>
      </c>
      <c r="E77" s="11">
        <v>0</v>
      </c>
      <c r="G77" s="11">
        <v>0</v>
      </c>
      <c r="I77" s="11">
        <v>0</v>
      </c>
      <c r="K77" s="6">
        <v>0</v>
      </c>
      <c r="M77" s="11">
        <v>0</v>
      </c>
      <c r="O77" s="11">
        <v>0</v>
      </c>
      <c r="Q77" s="11">
        <v>12223788856</v>
      </c>
      <c r="S77" s="11">
        <v>12223788856</v>
      </c>
      <c r="U77" s="6">
        <v>1.15E-2</v>
      </c>
    </row>
    <row r="78" spans="1:21" s="17" customFormat="1" ht="18.75" x14ac:dyDescent="0.25">
      <c r="A78" s="17" t="s">
        <v>143</v>
      </c>
      <c r="C78" s="11">
        <v>0</v>
      </c>
      <c r="E78" s="11">
        <v>460561974</v>
      </c>
      <c r="G78" s="11">
        <v>0</v>
      </c>
      <c r="I78" s="11">
        <v>460561974</v>
      </c>
      <c r="K78" s="6">
        <v>-1E-3</v>
      </c>
      <c r="M78" s="11">
        <v>0</v>
      </c>
      <c r="O78" s="11">
        <v>9459301910</v>
      </c>
      <c r="Q78" s="11">
        <v>-80857411</v>
      </c>
      <c r="S78" s="11">
        <v>9378444499</v>
      </c>
      <c r="U78" s="6">
        <v>8.8000000000000005E-3</v>
      </c>
    </row>
    <row r="79" spans="1:21" s="17" customFormat="1" ht="18.75" x14ac:dyDescent="0.25">
      <c r="A79" s="17" t="s">
        <v>184</v>
      </c>
      <c r="C79" s="11">
        <v>0</v>
      </c>
      <c r="E79" s="11">
        <v>12093612300</v>
      </c>
      <c r="G79" s="11">
        <v>0</v>
      </c>
      <c r="I79" s="11">
        <v>12093612300</v>
      </c>
      <c r="K79" s="6">
        <v>-2.5000000000000001E-2</v>
      </c>
      <c r="M79" s="11">
        <v>1066401062</v>
      </c>
      <c r="O79" s="11">
        <v>39152142302</v>
      </c>
      <c r="Q79" s="11">
        <v>0</v>
      </c>
      <c r="S79" s="11">
        <v>40218543364</v>
      </c>
      <c r="U79" s="6">
        <v>3.78E-2</v>
      </c>
    </row>
    <row r="80" spans="1:21" s="17" customFormat="1" ht="18.75" x14ac:dyDescent="0.25">
      <c r="A80" s="17" t="s">
        <v>241</v>
      </c>
      <c r="C80" s="11">
        <v>799756543</v>
      </c>
      <c r="E80" s="11">
        <v>-1590480000</v>
      </c>
      <c r="G80" s="11">
        <v>0</v>
      </c>
      <c r="I80" s="11">
        <v>-790723457</v>
      </c>
      <c r="K80" s="6">
        <v>1.6000000000000001E-3</v>
      </c>
      <c r="M80" s="11">
        <v>799756543</v>
      </c>
      <c r="O80" s="11">
        <v>-6709634407</v>
      </c>
      <c r="Q80" s="11">
        <v>0</v>
      </c>
      <c r="S80" s="11">
        <v>-5909877864</v>
      </c>
      <c r="U80" s="6">
        <v>-5.5999999999999999E-3</v>
      </c>
    </row>
    <row r="81" spans="1:21" s="17" customFormat="1" ht="18.75" x14ac:dyDescent="0.25">
      <c r="A81" s="17" t="s">
        <v>79</v>
      </c>
      <c r="C81" s="11">
        <v>7693224660</v>
      </c>
      <c r="E81" s="11">
        <v>-16868388967</v>
      </c>
      <c r="G81" s="11">
        <v>0</v>
      </c>
      <c r="I81" s="11">
        <v>-9175164307</v>
      </c>
      <c r="K81" s="6">
        <v>1.89E-2</v>
      </c>
      <c r="M81" s="11">
        <v>7693224660</v>
      </c>
      <c r="O81" s="11">
        <v>-8942278488</v>
      </c>
      <c r="Q81" s="11">
        <v>0</v>
      </c>
      <c r="S81" s="11">
        <v>-1249053828</v>
      </c>
      <c r="U81" s="6">
        <v>-1.1999999999999999E-3</v>
      </c>
    </row>
    <row r="82" spans="1:21" s="17" customFormat="1" ht="18.75" x14ac:dyDescent="0.25">
      <c r="A82" s="17" t="s">
        <v>207</v>
      </c>
      <c r="C82" s="11">
        <v>0</v>
      </c>
      <c r="E82" s="11">
        <v>805180500</v>
      </c>
      <c r="G82" s="11">
        <v>0</v>
      </c>
      <c r="I82" s="11">
        <v>805180500</v>
      </c>
      <c r="K82" s="6">
        <v>-1.6999999999999999E-3</v>
      </c>
      <c r="M82" s="11">
        <v>385788079</v>
      </c>
      <c r="O82" s="11">
        <v>8996559321</v>
      </c>
      <c r="Q82" s="11">
        <v>0</v>
      </c>
      <c r="S82" s="11">
        <v>9382347400</v>
      </c>
      <c r="U82" s="6">
        <v>8.8000000000000005E-3</v>
      </c>
    </row>
    <row r="83" spans="1:21" s="17" customFormat="1" ht="18.75" x14ac:dyDescent="0.25">
      <c r="A83" s="17" t="s">
        <v>116</v>
      </c>
      <c r="C83" s="11">
        <v>0</v>
      </c>
      <c r="E83" s="11">
        <v>-5928532867</v>
      </c>
      <c r="G83" s="11">
        <v>0</v>
      </c>
      <c r="I83" s="11">
        <v>-5928532867</v>
      </c>
      <c r="K83" s="6">
        <v>1.2200000000000001E-2</v>
      </c>
      <c r="M83" s="11">
        <v>8883319612</v>
      </c>
      <c r="O83" s="11">
        <v>21257557080</v>
      </c>
      <c r="Q83" s="11">
        <v>0</v>
      </c>
      <c r="S83" s="11">
        <v>30140876692</v>
      </c>
      <c r="U83" s="6">
        <v>2.8299999999999999E-2</v>
      </c>
    </row>
    <row r="84" spans="1:21" s="17" customFormat="1" ht="18.75" x14ac:dyDescent="0.25">
      <c r="A84" s="17" t="s">
        <v>142</v>
      </c>
      <c r="C84" s="11">
        <v>791833123</v>
      </c>
      <c r="E84" s="11">
        <v>-5226714900</v>
      </c>
      <c r="G84" s="11">
        <v>0</v>
      </c>
      <c r="I84" s="11">
        <v>-4434881777</v>
      </c>
      <c r="K84" s="6">
        <v>9.1999999999999998E-3</v>
      </c>
      <c r="M84" s="11">
        <v>791833123</v>
      </c>
      <c r="O84" s="11">
        <v>2427470100</v>
      </c>
      <c r="Q84" s="11">
        <v>0</v>
      </c>
      <c r="S84" s="11">
        <v>3219303223</v>
      </c>
      <c r="U84" s="6">
        <v>3.0000000000000001E-3</v>
      </c>
    </row>
    <row r="85" spans="1:21" s="17" customFormat="1" ht="18.75" x14ac:dyDescent="0.25">
      <c r="A85" s="17" t="s">
        <v>90</v>
      </c>
      <c r="C85" s="11">
        <v>6445432500</v>
      </c>
      <c r="E85" s="11">
        <v>-19385530687</v>
      </c>
      <c r="G85" s="11">
        <v>0</v>
      </c>
      <c r="I85" s="11">
        <v>-12940098187</v>
      </c>
      <c r="K85" s="6">
        <v>2.6700000000000002E-2</v>
      </c>
      <c r="M85" s="11">
        <v>6445432500</v>
      </c>
      <c r="O85" s="11">
        <v>-7017487257</v>
      </c>
      <c r="Q85" s="11">
        <v>0</v>
      </c>
      <c r="S85" s="11">
        <v>-572054757</v>
      </c>
      <c r="U85" s="6">
        <v>-5.0000000000000001E-4</v>
      </c>
    </row>
    <row r="86" spans="1:21" s="17" customFormat="1" ht="18.75" x14ac:dyDescent="0.25">
      <c r="A86" s="17" t="s">
        <v>221</v>
      </c>
      <c r="C86" s="11">
        <v>470201692</v>
      </c>
      <c r="E86" s="11">
        <v>-25763986710</v>
      </c>
      <c r="G86" s="11">
        <v>0</v>
      </c>
      <c r="I86" s="11">
        <v>-25293785018</v>
      </c>
      <c r="K86" s="6">
        <v>5.2200000000000003E-2</v>
      </c>
      <c r="M86" s="11">
        <v>470201692</v>
      </c>
      <c r="O86" s="11">
        <v>-43459979916</v>
      </c>
      <c r="Q86" s="11">
        <v>0</v>
      </c>
      <c r="S86" s="11">
        <v>-42989778224</v>
      </c>
      <c r="U86" s="6">
        <v>-4.0399999999999998E-2</v>
      </c>
    </row>
    <row r="87" spans="1:21" s="17" customFormat="1" ht="18.75" x14ac:dyDescent="0.25">
      <c r="A87" s="17" t="s">
        <v>192</v>
      </c>
      <c r="C87" s="11">
        <v>0</v>
      </c>
      <c r="E87" s="11">
        <v>-597810734</v>
      </c>
      <c r="G87" s="11">
        <v>0</v>
      </c>
      <c r="I87" s="11">
        <v>-597810734</v>
      </c>
      <c r="K87" s="6">
        <v>1.1999999999999999E-3</v>
      </c>
      <c r="M87" s="11">
        <v>2755277494</v>
      </c>
      <c r="O87" s="11">
        <v>11936287685</v>
      </c>
      <c r="Q87" s="11">
        <v>0</v>
      </c>
      <c r="S87" s="11">
        <v>14691565179</v>
      </c>
      <c r="U87" s="6">
        <v>1.38E-2</v>
      </c>
    </row>
    <row r="88" spans="1:21" s="17" customFormat="1" ht="18.75" x14ac:dyDescent="0.25">
      <c r="A88" s="17" t="s">
        <v>220</v>
      </c>
      <c r="C88" s="11">
        <v>0</v>
      </c>
      <c r="E88" s="11">
        <v>-2483624476</v>
      </c>
      <c r="G88" s="11">
        <v>0</v>
      </c>
      <c r="I88" s="11">
        <v>-2483624476</v>
      </c>
      <c r="K88" s="6">
        <v>5.1000000000000004E-3</v>
      </c>
      <c r="M88" s="11">
        <v>4833412185</v>
      </c>
      <c r="O88" s="11">
        <v>5855136802</v>
      </c>
      <c r="Q88" s="11">
        <v>0</v>
      </c>
      <c r="S88" s="11">
        <v>10688548987</v>
      </c>
      <c r="U88" s="6">
        <v>0.01</v>
      </c>
    </row>
    <row r="89" spans="1:21" s="17" customFormat="1" ht="18.75" x14ac:dyDescent="0.25">
      <c r="A89" s="17" t="s">
        <v>208</v>
      </c>
      <c r="C89" s="11">
        <v>209554480</v>
      </c>
      <c r="E89" s="11">
        <v>-39886345714</v>
      </c>
      <c r="G89" s="11">
        <v>0</v>
      </c>
      <c r="I89" s="11">
        <v>-39676791234</v>
      </c>
      <c r="K89" s="6">
        <v>8.1900000000000001E-2</v>
      </c>
      <c r="M89" s="11">
        <v>209554480</v>
      </c>
      <c r="O89" s="11">
        <v>8712701657</v>
      </c>
      <c r="Q89" s="11">
        <v>0</v>
      </c>
      <c r="S89" s="11">
        <v>8922256137</v>
      </c>
      <c r="U89" s="6">
        <v>8.3999999999999995E-3</v>
      </c>
    </row>
    <row r="90" spans="1:21" s="17" customFormat="1" ht="18.75" x14ac:dyDescent="0.25">
      <c r="A90" s="17" t="s">
        <v>154</v>
      </c>
      <c r="C90" s="11">
        <v>675188982</v>
      </c>
      <c r="E90" s="11">
        <v>-9096279776</v>
      </c>
      <c r="G90" s="11">
        <v>0</v>
      </c>
      <c r="I90" s="11">
        <v>-8421090794</v>
      </c>
      <c r="K90" s="6">
        <v>1.7399999999999999E-2</v>
      </c>
      <c r="M90" s="11">
        <v>675188982</v>
      </c>
      <c r="O90" s="11">
        <v>5659907416</v>
      </c>
      <c r="Q90" s="11">
        <v>0</v>
      </c>
      <c r="S90" s="11">
        <v>6335096398</v>
      </c>
      <c r="U90" s="6">
        <v>6.0000000000000001E-3</v>
      </c>
    </row>
    <row r="91" spans="1:21" s="17" customFormat="1" ht="18.75" x14ac:dyDescent="0.25">
      <c r="A91" s="17" t="s">
        <v>134</v>
      </c>
      <c r="C91" s="11">
        <v>0</v>
      </c>
      <c r="E91" s="11">
        <v>-18436750176</v>
      </c>
      <c r="G91" s="11">
        <v>0</v>
      </c>
      <c r="I91" s="11">
        <v>-18436750176</v>
      </c>
      <c r="K91" s="6">
        <v>3.8100000000000002E-2</v>
      </c>
      <c r="M91" s="11">
        <v>3001149750</v>
      </c>
      <c r="O91" s="11">
        <v>-13524261186</v>
      </c>
      <c r="Q91" s="11">
        <v>0</v>
      </c>
      <c r="S91" s="11">
        <v>-10523111436</v>
      </c>
      <c r="U91" s="6">
        <v>-9.9000000000000008E-3</v>
      </c>
    </row>
    <row r="92" spans="1:21" s="17" customFormat="1" ht="18.75" x14ac:dyDescent="0.25">
      <c r="A92" s="17" t="s">
        <v>268</v>
      </c>
      <c r="C92" s="11">
        <v>12424898702</v>
      </c>
      <c r="E92" s="11">
        <v>-19899540546</v>
      </c>
      <c r="G92" s="11">
        <v>0</v>
      </c>
      <c r="I92" s="11">
        <v>-7474641844</v>
      </c>
      <c r="K92" s="6">
        <v>1.54E-2</v>
      </c>
      <c r="M92" s="11">
        <v>12424898702</v>
      </c>
      <c r="O92" s="11">
        <v>-19899540546</v>
      </c>
      <c r="Q92" s="11">
        <v>0</v>
      </c>
      <c r="S92" s="11">
        <v>-7474641844</v>
      </c>
      <c r="U92" s="6">
        <v>-7.0000000000000001E-3</v>
      </c>
    </row>
    <row r="93" spans="1:21" s="17" customFormat="1" ht="18.75" x14ac:dyDescent="0.25">
      <c r="A93" s="17" t="s">
        <v>222</v>
      </c>
      <c r="C93" s="11">
        <v>16367389768</v>
      </c>
      <c r="E93" s="11">
        <v>-29016818653</v>
      </c>
      <c r="G93" s="11">
        <v>0</v>
      </c>
      <c r="I93" s="11">
        <v>-12649428885</v>
      </c>
      <c r="K93" s="6">
        <v>2.6100000000000002E-2</v>
      </c>
      <c r="M93" s="11">
        <v>16367389768</v>
      </c>
      <c r="O93" s="11">
        <v>-29805191876</v>
      </c>
      <c r="Q93" s="11">
        <v>0</v>
      </c>
      <c r="S93" s="11">
        <v>-13437802108</v>
      </c>
      <c r="U93" s="6">
        <v>-1.26E-2</v>
      </c>
    </row>
    <row r="94" spans="1:21" s="17" customFormat="1" ht="18.75" x14ac:dyDescent="0.25">
      <c r="A94" s="17" t="s">
        <v>84</v>
      </c>
      <c r="C94" s="11">
        <v>0</v>
      </c>
      <c r="E94" s="11">
        <v>-12617966701</v>
      </c>
      <c r="G94" s="11">
        <v>0</v>
      </c>
      <c r="I94" s="11">
        <v>-12617966701</v>
      </c>
      <c r="K94" s="6">
        <v>2.6100000000000002E-2</v>
      </c>
      <c r="M94" s="11">
        <v>12321252387</v>
      </c>
      <c r="O94" s="11">
        <v>34321752051</v>
      </c>
      <c r="Q94" s="11">
        <v>0</v>
      </c>
      <c r="S94" s="11">
        <v>46643004438</v>
      </c>
      <c r="U94" s="6">
        <v>4.3799999999999999E-2</v>
      </c>
    </row>
    <row r="95" spans="1:21" s="17" customFormat="1" ht="18.75" x14ac:dyDescent="0.25">
      <c r="A95" s="17" t="s">
        <v>219</v>
      </c>
      <c r="C95" s="11">
        <v>9173337257</v>
      </c>
      <c r="E95" s="11">
        <v>-11928600000</v>
      </c>
      <c r="G95" s="11">
        <v>0</v>
      </c>
      <c r="I95" s="11">
        <v>-2755262743</v>
      </c>
      <c r="K95" s="6">
        <v>5.7000000000000002E-3</v>
      </c>
      <c r="M95" s="11">
        <v>9173337257</v>
      </c>
      <c r="O95" s="11">
        <v>-18546900647</v>
      </c>
      <c r="Q95" s="11">
        <v>0</v>
      </c>
      <c r="S95" s="11">
        <v>-9373563390</v>
      </c>
      <c r="U95" s="6">
        <v>-8.8000000000000005E-3</v>
      </c>
    </row>
    <row r="96" spans="1:21" s="17" customFormat="1" ht="18.75" x14ac:dyDescent="0.25">
      <c r="A96" s="17" t="s">
        <v>239</v>
      </c>
      <c r="C96" s="11">
        <v>1857506361</v>
      </c>
      <c r="E96" s="11">
        <v>10576692000</v>
      </c>
      <c r="G96" s="11">
        <v>0</v>
      </c>
      <c r="I96" s="11">
        <v>12434198361</v>
      </c>
      <c r="K96" s="6">
        <v>-2.5700000000000001E-2</v>
      </c>
      <c r="M96" s="11">
        <v>1857506361</v>
      </c>
      <c r="O96" s="11">
        <v>12163344132</v>
      </c>
      <c r="Q96" s="11">
        <v>0</v>
      </c>
      <c r="S96" s="11">
        <v>14020850493</v>
      </c>
      <c r="U96" s="6">
        <v>1.32E-2</v>
      </c>
    </row>
    <row r="97" spans="1:21" s="17" customFormat="1" ht="18.75" x14ac:dyDescent="0.25">
      <c r="A97" s="17" t="s">
        <v>136</v>
      </c>
      <c r="C97" s="11">
        <v>0</v>
      </c>
      <c r="E97" s="11">
        <v>-2751155457</v>
      </c>
      <c r="G97" s="11">
        <v>0</v>
      </c>
      <c r="I97" s="11">
        <v>-2751155457</v>
      </c>
      <c r="K97" s="6">
        <v>5.7000000000000002E-3</v>
      </c>
      <c r="M97" s="11">
        <v>10346929736</v>
      </c>
      <c r="O97" s="11">
        <v>13593944618</v>
      </c>
      <c r="Q97" s="11">
        <v>0</v>
      </c>
      <c r="S97" s="11">
        <v>23940874354</v>
      </c>
      <c r="U97" s="6">
        <v>2.2499999999999999E-2</v>
      </c>
    </row>
    <row r="98" spans="1:21" s="17" customFormat="1" ht="18.75" x14ac:dyDescent="0.25">
      <c r="A98" s="17" t="s">
        <v>238</v>
      </c>
      <c r="C98" s="11">
        <v>0</v>
      </c>
      <c r="E98" s="11">
        <v>-3270424500</v>
      </c>
      <c r="G98" s="11">
        <v>0</v>
      </c>
      <c r="I98" s="11">
        <v>-3270424500</v>
      </c>
      <c r="K98" s="6">
        <v>6.7999999999999996E-3</v>
      </c>
      <c r="M98" s="11">
        <v>1992202729</v>
      </c>
      <c r="O98" s="11">
        <v>-8950259063</v>
      </c>
      <c r="Q98" s="11">
        <v>0</v>
      </c>
      <c r="S98" s="11">
        <v>-6958056334</v>
      </c>
      <c r="U98" s="6">
        <v>-6.4999999999999997E-3</v>
      </c>
    </row>
    <row r="99" spans="1:21" s="17" customFormat="1" ht="18.75" x14ac:dyDescent="0.25">
      <c r="A99" s="17" t="s">
        <v>191</v>
      </c>
      <c r="C99" s="11">
        <v>0</v>
      </c>
      <c r="E99" s="11">
        <v>800569125</v>
      </c>
      <c r="G99" s="11">
        <v>0</v>
      </c>
      <c r="I99" s="11">
        <v>800569125</v>
      </c>
      <c r="K99" s="6">
        <v>-1.6999999999999999E-3</v>
      </c>
      <c r="M99" s="11">
        <v>2914112903</v>
      </c>
      <c r="O99" s="11">
        <v>1033979593</v>
      </c>
      <c r="Q99" s="11">
        <v>0</v>
      </c>
      <c r="S99" s="11">
        <v>3948092496</v>
      </c>
      <c r="U99" s="6">
        <v>3.7000000000000002E-3</v>
      </c>
    </row>
    <row r="100" spans="1:21" s="17" customFormat="1" ht="18.75" x14ac:dyDescent="0.25">
      <c r="A100" s="17" t="s">
        <v>85</v>
      </c>
      <c r="C100" s="11">
        <v>0</v>
      </c>
      <c r="E100" s="11">
        <v>-9152161092</v>
      </c>
      <c r="G100" s="11">
        <v>0</v>
      </c>
      <c r="I100" s="11">
        <v>-9152161092</v>
      </c>
      <c r="K100" s="6">
        <v>1.89E-2</v>
      </c>
      <c r="M100" s="11">
        <v>7628191054</v>
      </c>
      <c r="O100" s="11">
        <v>2351596948</v>
      </c>
      <c r="Q100" s="11">
        <v>0</v>
      </c>
      <c r="S100" s="11">
        <v>9979788002</v>
      </c>
      <c r="U100" s="6">
        <v>9.4000000000000004E-3</v>
      </c>
    </row>
    <row r="101" spans="1:21" s="17" customFormat="1" ht="18.75" x14ac:dyDescent="0.25">
      <c r="A101" s="17" t="s">
        <v>113</v>
      </c>
      <c r="C101" s="11">
        <v>0</v>
      </c>
      <c r="E101" s="11">
        <v>-21975528798</v>
      </c>
      <c r="G101" s="11">
        <v>0</v>
      </c>
      <c r="I101" s="11">
        <v>-21975528798</v>
      </c>
      <c r="K101" s="6">
        <v>4.5400000000000003E-2</v>
      </c>
      <c r="M101" s="11">
        <v>35090580700</v>
      </c>
      <c r="O101" s="11">
        <v>1843751850</v>
      </c>
      <c r="Q101" s="11">
        <v>0</v>
      </c>
      <c r="S101" s="11">
        <v>36934332550</v>
      </c>
      <c r="U101" s="6">
        <v>3.4700000000000002E-2</v>
      </c>
    </row>
    <row r="102" spans="1:21" s="17" customFormat="1" ht="18.75" x14ac:dyDescent="0.25">
      <c r="A102" s="17" t="s">
        <v>185</v>
      </c>
      <c r="C102" s="11">
        <v>0</v>
      </c>
      <c r="E102" s="11">
        <v>-27156948975</v>
      </c>
      <c r="G102" s="11">
        <v>0</v>
      </c>
      <c r="I102" s="11">
        <v>-27156948975</v>
      </c>
      <c r="K102" s="6">
        <v>5.6099999999999997E-2</v>
      </c>
      <c r="M102" s="11">
        <v>7704510309</v>
      </c>
      <c r="O102" s="11">
        <v>105202394320</v>
      </c>
      <c r="Q102" s="11">
        <v>0</v>
      </c>
      <c r="S102" s="11">
        <v>112906904629</v>
      </c>
      <c r="U102" s="6">
        <v>0.1061</v>
      </c>
    </row>
    <row r="103" spans="1:21" s="17" customFormat="1" ht="18.75" x14ac:dyDescent="0.25">
      <c r="A103" s="17" t="s">
        <v>225</v>
      </c>
      <c r="C103" s="11">
        <v>4780004669</v>
      </c>
      <c r="E103" s="11">
        <v>-8300092098</v>
      </c>
      <c r="G103" s="11">
        <v>0</v>
      </c>
      <c r="I103" s="11">
        <v>-3520087429</v>
      </c>
      <c r="K103" s="6">
        <v>7.3000000000000001E-3</v>
      </c>
      <c r="M103" s="11">
        <v>4780004669</v>
      </c>
      <c r="O103" s="11">
        <v>-23700794444</v>
      </c>
      <c r="Q103" s="11">
        <v>0</v>
      </c>
      <c r="S103" s="11">
        <v>-18920789775</v>
      </c>
      <c r="U103" s="6">
        <v>-1.78E-2</v>
      </c>
    </row>
    <row r="104" spans="1:21" s="17" customFormat="1" ht="18.75" x14ac:dyDescent="0.25">
      <c r="A104" s="17" t="s">
        <v>263</v>
      </c>
      <c r="C104" s="11">
        <v>0</v>
      </c>
      <c r="E104" s="11">
        <v>482445836</v>
      </c>
      <c r="G104" s="11">
        <v>0</v>
      </c>
      <c r="I104" s="11">
        <v>482445836</v>
      </c>
      <c r="K104" s="6">
        <v>-1E-3</v>
      </c>
      <c r="M104" s="11">
        <v>0</v>
      </c>
      <c r="O104" s="11">
        <v>-681331</v>
      </c>
      <c r="Q104" s="11">
        <v>0</v>
      </c>
      <c r="S104" s="11">
        <v>-681331</v>
      </c>
      <c r="U104" s="6">
        <v>0</v>
      </c>
    </row>
    <row r="105" spans="1:21" s="17" customFormat="1" ht="18.75" x14ac:dyDescent="0.25">
      <c r="A105" s="17" t="s">
        <v>236</v>
      </c>
      <c r="C105" s="11">
        <v>0</v>
      </c>
      <c r="E105" s="11">
        <v>-8380535311</v>
      </c>
      <c r="G105" s="11">
        <v>0</v>
      </c>
      <c r="I105" s="11">
        <v>-8380535311</v>
      </c>
      <c r="K105" s="6">
        <v>1.7299999999999999E-2</v>
      </c>
      <c r="M105" s="11">
        <v>0</v>
      </c>
      <c r="O105" s="11">
        <v>-29923616345</v>
      </c>
      <c r="Q105" s="11">
        <v>0</v>
      </c>
      <c r="S105" s="11">
        <v>-29923616345</v>
      </c>
      <c r="U105" s="6">
        <v>-2.81E-2</v>
      </c>
    </row>
    <row r="106" spans="1:21" s="17" customFormat="1" ht="18.75" x14ac:dyDescent="0.25">
      <c r="A106" s="17" t="s">
        <v>265</v>
      </c>
      <c r="C106" s="11">
        <v>0</v>
      </c>
      <c r="E106" s="11">
        <v>1541814861</v>
      </c>
      <c r="G106" s="11">
        <v>0</v>
      </c>
      <c r="I106" s="11">
        <v>1541814861</v>
      </c>
      <c r="K106" s="6">
        <v>-3.2000000000000002E-3</v>
      </c>
      <c r="M106" s="11">
        <v>0</v>
      </c>
      <c r="O106" s="11">
        <v>1541814861</v>
      </c>
      <c r="Q106" s="11">
        <v>0</v>
      </c>
      <c r="S106" s="11">
        <v>1541814861</v>
      </c>
      <c r="U106" s="6">
        <v>1.4E-3</v>
      </c>
    </row>
    <row r="107" spans="1:21" s="17" customFormat="1" ht="18.75" x14ac:dyDescent="0.25">
      <c r="A107" s="17" t="s">
        <v>245</v>
      </c>
      <c r="C107" s="11">
        <v>0</v>
      </c>
      <c r="E107" s="11">
        <v>-15643105107</v>
      </c>
      <c r="G107" s="11">
        <v>0</v>
      </c>
      <c r="I107" s="11">
        <v>-15643105107</v>
      </c>
      <c r="K107" s="6">
        <v>3.2300000000000002E-2</v>
      </c>
      <c r="M107" s="11">
        <v>0</v>
      </c>
      <c r="O107" s="11">
        <v>1157345378</v>
      </c>
      <c r="Q107" s="11">
        <v>0</v>
      </c>
      <c r="S107" s="11">
        <v>1157345378</v>
      </c>
      <c r="U107" s="6">
        <v>1.1000000000000001E-3</v>
      </c>
    </row>
    <row r="108" spans="1:21" s="17" customFormat="1" ht="18.75" x14ac:dyDescent="0.25">
      <c r="A108" s="17" t="s">
        <v>180</v>
      </c>
      <c r="C108" s="11">
        <v>0</v>
      </c>
      <c r="E108" s="11">
        <v>-594750802</v>
      </c>
      <c r="G108" s="11">
        <v>0</v>
      </c>
      <c r="I108" s="11">
        <v>-594750802</v>
      </c>
      <c r="K108" s="6">
        <v>1.1999999999999999E-3</v>
      </c>
      <c r="M108" s="11">
        <v>0</v>
      </c>
      <c r="O108" s="11">
        <v>1486877008</v>
      </c>
      <c r="Q108" s="11">
        <v>0</v>
      </c>
      <c r="S108" s="11">
        <v>1486877008</v>
      </c>
      <c r="U108" s="6">
        <v>1.4E-3</v>
      </c>
    </row>
    <row r="109" spans="1:21" s="17" customFormat="1" ht="18.75" x14ac:dyDescent="0.25">
      <c r="A109" s="17" t="s">
        <v>246</v>
      </c>
      <c r="C109" s="11">
        <v>0</v>
      </c>
      <c r="E109" s="11">
        <v>-3578150388</v>
      </c>
      <c r="G109" s="11">
        <v>0</v>
      </c>
      <c r="I109" s="11">
        <v>-3578150388</v>
      </c>
      <c r="K109" s="6">
        <v>7.4000000000000003E-3</v>
      </c>
      <c r="M109" s="11">
        <v>0</v>
      </c>
      <c r="O109" s="11">
        <v>-8999128012</v>
      </c>
      <c r="Q109" s="11">
        <v>0</v>
      </c>
      <c r="S109" s="11">
        <v>-8999128012</v>
      </c>
      <c r="U109" s="6">
        <v>-8.5000000000000006E-3</v>
      </c>
    </row>
    <row r="110" spans="1:21" s="17" customFormat="1" ht="18.75" x14ac:dyDescent="0.25">
      <c r="A110" s="17" t="s">
        <v>247</v>
      </c>
      <c r="C110" s="11">
        <v>0</v>
      </c>
      <c r="E110" s="11">
        <v>-1265674005</v>
      </c>
      <c r="G110" s="11">
        <v>0</v>
      </c>
      <c r="I110" s="11">
        <v>-1265674005</v>
      </c>
      <c r="K110" s="6">
        <v>2.5999999999999999E-3</v>
      </c>
      <c r="M110" s="11">
        <v>0</v>
      </c>
      <c r="O110" s="11">
        <v>-2339495601</v>
      </c>
      <c r="Q110" s="11">
        <v>0</v>
      </c>
      <c r="S110" s="11">
        <v>-2339495601</v>
      </c>
      <c r="U110" s="6">
        <v>-2.2000000000000001E-3</v>
      </c>
    </row>
    <row r="111" spans="1:21" s="17" customFormat="1" ht="18.75" x14ac:dyDescent="0.25">
      <c r="A111" s="17" t="s">
        <v>82</v>
      </c>
      <c r="C111" s="11">
        <v>0</v>
      </c>
      <c r="E111" s="11">
        <v>-1375606152</v>
      </c>
      <c r="G111" s="11">
        <v>0</v>
      </c>
      <c r="I111" s="11">
        <v>-1375606152</v>
      </c>
      <c r="K111" s="6">
        <v>2.8E-3</v>
      </c>
      <c r="M111" s="11">
        <v>0</v>
      </c>
      <c r="O111" s="11">
        <v>-147914640</v>
      </c>
      <c r="Q111" s="11">
        <v>0</v>
      </c>
      <c r="S111" s="11">
        <v>-147914640</v>
      </c>
      <c r="U111" s="6">
        <v>-1E-4</v>
      </c>
    </row>
    <row r="112" spans="1:21" s="17" customFormat="1" ht="18.75" x14ac:dyDescent="0.25">
      <c r="A112" s="17" t="s">
        <v>264</v>
      </c>
      <c r="C112" s="11">
        <v>0</v>
      </c>
      <c r="E112" s="11">
        <v>-448086467</v>
      </c>
      <c r="G112" s="11">
        <v>0</v>
      </c>
      <c r="I112" s="11">
        <v>-448086467</v>
      </c>
      <c r="K112" s="6">
        <v>8.9999999999999998E-4</v>
      </c>
      <c r="M112" s="11">
        <v>0</v>
      </c>
      <c r="O112" s="11">
        <v>-448086467</v>
      </c>
      <c r="Q112" s="11">
        <v>0</v>
      </c>
      <c r="S112" s="11">
        <v>-448086467</v>
      </c>
      <c r="U112" s="6">
        <v>-4.0000000000000002E-4</v>
      </c>
    </row>
    <row r="113" spans="1:21" s="17" customFormat="1" ht="18.75" x14ac:dyDescent="0.25">
      <c r="A113" s="17" t="s">
        <v>77</v>
      </c>
      <c r="C113" s="11">
        <v>0</v>
      </c>
      <c r="E113" s="11">
        <v>-18419067656</v>
      </c>
      <c r="G113" s="11">
        <v>0</v>
      </c>
      <c r="I113" s="11">
        <v>-18419067656</v>
      </c>
      <c r="K113" s="6">
        <v>3.7999999999999999E-2</v>
      </c>
      <c r="M113" s="11">
        <v>0</v>
      </c>
      <c r="O113" s="11">
        <v>-6877093145</v>
      </c>
      <c r="Q113" s="11">
        <v>0</v>
      </c>
      <c r="S113" s="11">
        <v>-6877093145</v>
      </c>
      <c r="U113" s="6">
        <v>-6.4999999999999997E-3</v>
      </c>
    </row>
    <row r="114" spans="1:21" s="17" customFormat="1" ht="18.75" x14ac:dyDescent="0.25">
      <c r="A114" s="17" t="s">
        <v>117</v>
      </c>
      <c r="C114" s="11">
        <v>0</v>
      </c>
      <c r="E114" s="11">
        <v>-8463219407</v>
      </c>
      <c r="G114" s="11">
        <v>0</v>
      </c>
      <c r="I114" s="11">
        <v>-8463219407</v>
      </c>
      <c r="K114" s="6">
        <v>1.7500000000000002E-2</v>
      </c>
      <c r="M114" s="11">
        <v>0</v>
      </c>
      <c r="O114" s="11">
        <v>-21863316803</v>
      </c>
      <c r="Q114" s="11">
        <v>0</v>
      </c>
      <c r="S114" s="11">
        <v>-21863316803</v>
      </c>
      <c r="U114" s="6">
        <v>-2.0500000000000001E-2</v>
      </c>
    </row>
    <row r="115" spans="1:21" s="17" customFormat="1" ht="18.75" x14ac:dyDescent="0.25">
      <c r="A115" s="17" t="s">
        <v>266</v>
      </c>
      <c r="C115" s="11">
        <v>0</v>
      </c>
      <c r="E115" s="11">
        <v>-2740334720</v>
      </c>
      <c r="G115" s="11">
        <v>0</v>
      </c>
      <c r="I115" s="11">
        <v>-2740334720</v>
      </c>
      <c r="K115" s="6">
        <v>5.7000000000000002E-3</v>
      </c>
      <c r="M115" s="11">
        <v>0</v>
      </c>
      <c r="O115" s="11">
        <v>-2740334720</v>
      </c>
      <c r="Q115" s="11">
        <v>0</v>
      </c>
      <c r="S115" s="11">
        <v>-2740334720</v>
      </c>
      <c r="U115" s="6">
        <v>-2.5999999999999999E-3</v>
      </c>
    </row>
    <row r="116" spans="1:21" s="17" customFormat="1" ht="18.75" x14ac:dyDescent="0.25">
      <c r="A116" s="17" t="s">
        <v>240</v>
      </c>
      <c r="C116" s="11">
        <v>0</v>
      </c>
      <c r="E116" s="11">
        <v>-6083586000</v>
      </c>
      <c r="G116" s="11">
        <v>0</v>
      </c>
      <c r="I116" s="11">
        <v>-6083586000</v>
      </c>
      <c r="K116" s="6">
        <v>1.26E-2</v>
      </c>
      <c r="M116" s="11">
        <v>0</v>
      </c>
      <c r="O116" s="11">
        <v>-19118345074</v>
      </c>
      <c r="Q116" s="11">
        <v>0</v>
      </c>
      <c r="S116" s="11">
        <v>-19118345074</v>
      </c>
      <c r="U116" s="6">
        <v>-1.7999999999999999E-2</v>
      </c>
    </row>
    <row r="117" spans="1:21" s="17" customFormat="1" ht="18.75" x14ac:dyDescent="0.25">
      <c r="A117" s="17" t="s">
        <v>172</v>
      </c>
      <c r="C117" s="11">
        <v>0</v>
      </c>
      <c r="E117" s="11">
        <v>-2017609626</v>
      </c>
      <c r="G117" s="11">
        <v>0</v>
      </c>
      <c r="I117" s="11">
        <v>-2017609626</v>
      </c>
      <c r="K117" s="6">
        <v>4.1999999999999997E-3</v>
      </c>
      <c r="M117" s="11">
        <v>0</v>
      </c>
      <c r="O117" s="11">
        <v>19988746802</v>
      </c>
      <c r="Q117" s="11">
        <v>0</v>
      </c>
      <c r="S117" s="11">
        <v>19988746802</v>
      </c>
      <c r="U117" s="6">
        <v>1.8800000000000001E-2</v>
      </c>
    </row>
    <row r="118" spans="1:21" s="17" customFormat="1" ht="18.75" x14ac:dyDescent="0.25">
      <c r="A118" s="17" t="s">
        <v>237</v>
      </c>
      <c r="C118" s="11">
        <v>0</v>
      </c>
      <c r="E118" s="11">
        <v>-4627302750</v>
      </c>
      <c r="G118" s="11">
        <v>0</v>
      </c>
      <c r="I118" s="11">
        <v>-4627302750</v>
      </c>
      <c r="K118" s="6">
        <v>9.5999999999999992E-3</v>
      </c>
      <c r="M118" s="11">
        <v>0</v>
      </c>
      <c r="O118" s="11">
        <v>-16983761092</v>
      </c>
      <c r="Q118" s="11">
        <v>0</v>
      </c>
      <c r="S118" s="11">
        <v>-16983761092</v>
      </c>
      <c r="U118" s="6">
        <v>-1.6E-2</v>
      </c>
    </row>
    <row r="119" spans="1:21" ht="19.5" thickBot="1" x14ac:dyDescent="0.3">
      <c r="A119" s="3" t="s">
        <v>12</v>
      </c>
      <c r="C119" s="58">
        <f>SUM(C4:C118)</f>
        <v>129393728496</v>
      </c>
      <c r="E119" s="3">
        <f>SUM(E4:E118)</f>
        <v>-637472594503</v>
      </c>
      <c r="G119" s="3">
        <f>SUM(G4:G118)</f>
        <v>34824279931</v>
      </c>
      <c r="I119" s="3">
        <f>SUM(I4:I118)</f>
        <v>-473254586076</v>
      </c>
      <c r="K119" s="7">
        <f>SUM(K4:K118)</f>
        <v>0.97690000000000032</v>
      </c>
      <c r="M119" s="3">
        <f>SUM(M4:M118)</f>
        <v>324979235079</v>
      </c>
      <c r="O119" s="3">
        <f>SUM(O4:O118)</f>
        <v>364131861939</v>
      </c>
      <c r="Q119" s="3">
        <f>SUM(Q4:Q118)</f>
        <v>337098621709</v>
      </c>
      <c r="S119" s="3">
        <f>SUM(S4:S118)</f>
        <v>1026209718727</v>
      </c>
      <c r="U119" s="7">
        <f>SUM(U4:U118)</f>
        <v>0.96450000000000036</v>
      </c>
    </row>
    <row r="120" spans="1:21" ht="19.5" thickTop="1" x14ac:dyDescent="0.25">
      <c r="C120" s="58"/>
      <c r="E120" s="4"/>
      <c r="G120" s="4"/>
      <c r="I120" s="4"/>
      <c r="K120" s="4"/>
      <c r="M120" s="4"/>
      <c r="O120" s="4"/>
      <c r="Q120" s="4"/>
      <c r="S120" s="4"/>
      <c r="U120" s="4"/>
    </row>
    <row r="132" spans="1:1" x14ac:dyDescent="0.25">
      <c r="A132" s="12" t="s">
        <v>148</v>
      </c>
    </row>
    <row r="137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1402/03/31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Q13"/>
  <sheetViews>
    <sheetView rightToLeft="1" zoomScaleNormal="100" workbookViewId="0">
      <selection activeCell="J19" sqref="J19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8" t="s">
        <v>127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48" t="s">
        <v>51</v>
      </c>
      <c r="D7" s="48"/>
      <c r="E7" s="48"/>
      <c r="F7" s="48"/>
      <c r="G7" s="48"/>
      <c r="H7" s="48"/>
      <c r="I7" s="48"/>
      <c r="K7" s="48" t="s">
        <v>269</v>
      </c>
      <c r="L7" s="48"/>
      <c r="M7" s="48"/>
      <c r="N7" s="48"/>
      <c r="O7" s="48"/>
      <c r="P7" s="48"/>
      <c r="Q7" s="48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975103778</v>
      </c>
      <c r="G9" s="11">
        <v>0</v>
      </c>
      <c r="I9" s="11">
        <v>975103778</v>
      </c>
      <c r="K9" s="11">
        <v>0</v>
      </c>
      <c r="M9" s="11">
        <v>6114583730</v>
      </c>
      <c r="O9" s="11">
        <v>583109195</v>
      </c>
      <c r="Q9" s="11">
        <v>6697692925</v>
      </c>
    </row>
    <row r="10" spans="1:17" s="17" customFormat="1" ht="18.75" x14ac:dyDescent="0.25">
      <c r="A10" s="17" t="s">
        <v>175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601703750</v>
      </c>
      <c r="Q10" s="11">
        <v>601703750</v>
      </c>
    </row>
    <row r="11" spans="1:17" s="17" customFormat="1" ht="18.75" x14ac:dyDescent="0.25">
      <c r="A11" s="17" t="s">
        <v>167</v>
      </c>
      <c r="C11" s="11">
        <v>0</v>
      </c>
      <c r="E11" s="11">
        <v>154971906</v>
      </c>
      <c r="G11" s="11">
        <v>0</v>
      </c>
      <c r="I11" s="11">
        <v>154971906</v>
      </c>
      <c r="K11" s="11">
        <v>0</v>
      </c>
      <c r="M11" s="11">
        <v>627336275</v>
      </c>
      <c r="O11" s="11">
        <v>0</v>
      </c>
      <c r="Q11" s="11">
        <v>627336275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1130075684</v>
      </c>
      <c r="G12" s="3">
        <f>SUM(G9:G11)</f>
        <v>0</v>
      </c>
      <c r="I12" s="3">
        <f>SUM(I9:I11)</f>
        <v>1130075684</v>
      </c>
      <c r="K12" s="3">
        <f>SUM(K9:K11)</f>
        <v>0</v>
      </c>
      <c r="M12" s="3">
        <f>SUM(M9:M11)</f>
        <v>6741920005</v>
      </c>
      <c r="O12" s="3">
        <f>SUM(O9:O11)</f>
        <v>1184812945</v>
      </c>
      <c r="Q12" s="3">
        <f>SUM(Q9:Q11)</f>
        <v>7926732950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K20"/>
  <sheetViews>
    <sheetView rightToLeft="1" workbookViewId="0">
      <selection activeCell="E14" sqref="E1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1" x14ac:dyDescent="0.45">
      <c r="A5" s="38" t="s">
        <v>126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21" x14ac:dyDescent="0.45">
      <c r="A7" s="39" t="s">
        <v>71</v>
      </c>
      <c r="B7" s="40"/>
      <c r="C7" s="40"/>
      <c r="E7" s="39" t="s">
        <v>51</v>
      </c>
      <c r="F7" s="40"/>
      <c r="G7" s="40"/>
      <c r="I7" s="39" t="s">
        <v>269</v>
      </c>
      <c r="J7" s="40"/>
      <c r="K7" s="40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s="17" customFormat="1" ht="18.75" x14ac:dyDescent="0.25">
      <c r="A9" s="17" t="s">
        <v>153</v>
      </c>
      <c r="C9" s="17" t="s">
        <v>104</v>
      </c>
      <c r="E9" s="11">
        <v>676712322</v>
      </c>
      <c r="G9" s="23">
        <f>E9/E19</f>
        <v>0.66188762767048748</v>
      </c>
      <c r="I9" s="11">
        <v>676712322</v>
      </c>
      <c r="K9" s="23">
        <f>I9/I19</f>
        <v>5.3353504746413628E-2</v>
      </c>
    </row>
    <row r="10" spans="1:11" s="17" customFormat="1" ht="18.75" x14ac:dyDescent="0.25">
      <c r="A10" s="17" t="s">
        <v>93</v>
      </c>
      <c r="C10" s="17" t="s">
        <v>104</v>
      </c>
      <c r="E10" s="11">
        <v>245536957</v>
      </c>
      <c r="G10" s="23">
        <f>E10/E19</f>
        <v>0.24015799430671589</v>
      </c>
      <c r="I10" s="11">
        <v>1685734183</v>
      </c>
      <c r="K10" s="23">
        <f>I10/I19</f>
        <v>0.13290703273743876</v>
      </c>
    </row>
    <row r="11" spans="1:11" s="17" customFormat="1" ht="18.75" x14ac:dyDescent="0.25">
      <c r="A11" s="17" t="s">
        <v>93</v>
      </c>
      <c r="C11" s="17" t="s">
        <v>104</v>
      </c>
      <c r="E11" s="11">
        <v>95547921</v>
      </c>
      <c r="G11" s="23">
        <f>E11/E19</f>
        <v>9.3454758696616652E-2</v>
      </c>
      <c r="I11" s="11">
        <v>4958308856</v>
      </c>
      <c r="K11" s="23">
        <f>I11/I19</f>
        <v>0.39092409947691292</v>
      </c>
    </row>
    <row r="12" spans="1:11" s="17" customFormat="1" ht="18.75" x14ac:dyDescent="0.25">
      <c r="A12" s="17" t="s">
        <v>153</v>
      </c>
      <c r="C12" s="17" t="s">
        <v>104</v>
      </c>
      <c r="E12" s="11">
        <v>0</v>
      </c>
      <c r="G12" s="23">
        <f>E12/E19</f>
        <v>0</v>
      </c>
      <c r="I12" s="11">
        <v>3993150689</v>
      </c>
      <c r="K12" s="23">
        <f t="shared" ref="K12:K18" si="0">I12/$I$19</f>
        <v>0.31482888269131643</v>
      </c>
    </row>
    <row r="13" spans="1:11" s="17" customFormat="1" ht="18.75" x14ac:dyDescent="0.25">
      <c r="A13" s="17" t="s">
        <v>93</v>
      </c>
      <c r="C13" s="17" t="s">
        <v>104</v>
      </c>
      <c r="E13" s="11">
        <v>0</v>
      </c>
      <c r="G13" s="23">
        <f>E13/E19</f>
        <v>0</v>
      </c>
      <c r="I13" s="11">
        <v>1326726303</v>
      </c>
      <c r="K13" s="23">
        <f t="shared" si="0"/>
        <v>0.10460205290055632</v>
      </c>
    </row>
    <row r="14" spans="1:11" s="17" customFormat="1" ht="18.75" x14ac:dyDescent="0.25">
      <c r="A14" s="17" t="s">
        <v>94</v>
      </c>
      <c r="C14" s="17" t="s">
        <v>95</v>
      </c>
      <c r="E14" s="11">
        <v>178067</v>
      </c>
      <c r="G14" s="23">
        <f>E14/E19</f>
        <v>1.741660974165041E-4</v>
      </c>
      <c r="I14" s="11">
        <v>5549340</v>
      </c>
      <c r="K14" s="23">
        <f t="shared" si="0"/>
        <v>4.3752230956046193E-4</v>
      </c>
    </row>
    <row r="15" spans="1:11" s="17" customFormat="1" ht="18.75" x14ac:dyDescent="0.25">
      <c r="A15" s="17" t="s">
        <v>98</v>
      </c>
      <c r="C15" s="17" t="s">
        <v>99</v>
      </c>
      <c r="E15" s="11">
        <v>1502931</v>
      </c>
      <c r="G15" s="23">
        <f>E15/E19</f>
        <v>1.470006384991514E-3</v>
      </c>
      <c r="I15" s="11">
        <v>17782201</v>
      </c>
      <c r="K15" s="23">
        <f t="shared" si="0"/>
        <v>1.401988281595353E-3</v>
      </c>
    </row>
    <row r="16" spans="1:11" s="17" customFormat="1" ht="18.75" x14ac:dyDescent="0.25">
      <c r="A16" s="17" t="s">
        <v>101</v>
      </c>
      <c r="C16" s="17" t="s">
        <v>102</v>
      </c>
      <c r="E16" s="11">
        <v>75072</v>
      </c>
      <c r="G16" s="23">
        <f>E16/E19</f>
        <v>7.3427402411742749E-5</v>
      </c>
      <c r="I16" s="11">
        <v>542271</v>
      </c>
      <c r="K16" s="23">
        <f t="shared" si="0"/>
        <v>4.2753851868449447E-5</v>
      </c>
    </row>
    <row r="17" spans="1:11" s="17" customFormat="1" ht="18.75" x14ac:dyDescent="0.25">
      <c r="A17" s="17" t="s">
        <v>157</v>
      </c>
      <c r="C17" s="17" t="s">
        <v>158</v>
      </c>
      <c r="E17" s="11">
        <v>2448118</v>
      </c>
      <c r="G17" s="23">
        <f>E17/E19</f>
        <v>2.3944872327556323E-3</v>
      </c>
      <c r="I17" s="11">
        <v>15900972</v>
      </c>
      <c r="K17" s="23">
        <f t="shared" si="0"/>
        <v>1.2536680026266616E-3</v>
      </c>
    </row>
    <row r="18" spans="1:11" s="17" customFormat="1" ht="18.75" x14ac:dyDescent="0.25">
      <c r="A18" s="17" t="s">
        <v>160</v>
      </c>
      <c r="C18" s="17" t="s">
        <v>161</v>
      </c>
      <c r="E18" s="11">
        <v>396212</v>
      </c>
      <c r="G18" s="23">
        <f>E18/E19</f>
        <v>3.8753220860455854E-4</v>
      </c>
      <c r="I18" s="11">
        <v>3151801</v>
      </c>
      <c r="K18" s="23">
        <f t="shared" si="0"/>
        <v>2.4849500171100953E-4</v>
      </c>
    </row>
    <row r="19" spans="1:11" ht="19.5" thickBot="1" x14ac:dyDescent="0.5">
      <c r="A19" s="3" t="s">
        <v>12</v>
      </c>
      <c r="E19" s="3">
        <f>SUM(E9:$E$18)</f>
        <v>1022397600</v>
      </c>
      <c r="G19" s="7">
        <f>SUM(G9:$G$18)</f>
        <v>1</v>
      </c>
      <c r="I19" s="3">
        <f>SUM(I9:$I$18)</f>
        <v>12683558938</v>
      </c>
      <c r="K19" s="7">
        <f>SUM(K9:$K$18)</f>
        <v>1</v>
      </c>
    </row>
    <row r="20" spans="1:11" ht="18.75" x14ac:dyDescent="0.45">
      <c r="E20" s="4"/>
      <c r="G20" s="4"/>
      <c r="I20" s="4"/>
      <c r="K20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  <pageSetUpPr fitToPage="1"/>
  </sheetPr>
  <dimension ref="B1:F13"/>
  <sheetViews>
    <sheetView rightToLeft="1" zoomScaleNormal="100" zoomScaleSheetLayoutView="115" workbookViewId="0">
      <selection activeCell="F9" sqref="F9:F11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1" t="s">
        <v>92</v>
      </c>
      <c r="C1" s="34"/>
      <c r="D1" s="34"/>
      <c r="E1" s="34"/>
      <c r="F1" s="34"/>
    </row>
    <row r="2" spans="2:6" ht="20.100000000000001" customHeight="1" x14ac:dyDescent="0.45">
      <c r="B2" s="41" t="s">
        <v>44</v>
      </c>
      <c r="C2" s="34"/>
      <c r="D2" s="34"/>
      <c r="E2" s="34"/>
      <c r="F2" s="34"/>
    </row>
    <row r="3" spans="2:6" ht="20.100000000000001" customHeight="1" x14ac:dyDescent="0.45">
      <c r="B3" s="41" t="s">
        <v>262</v>
      </c>
      <c r="C3" s="34"/>
      <c r="D3" s="34"/>
      <c r="E3" s="34"/>
      <c r="F3" s="34"/>
    </row>
    <row r="5" spans="2:6" ht="21" x14ac:dyDescent="0.45">
      <c r="B5" s="38" t="s">
        <v>75</v>
      </c>
      <c r="C5" s="34"/>
      <c r="D5" s="34"/>
      <c r="E5" s="34"/>
      <c r="F5" s="34"/>
    </row>
    <row r="7" spans="2:6" ht="21" x14ac:dyDescent="0.45">
      <c r="D7" s="2" t="s">
        <v>51</v>
      </c>
      <c r="F7" s="2" t="s">
        <v>269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102171507</v>
      </c>
      <c r="F11" s="11">
        <v>972152974</v>
      </c>
    </row>
    <row r="12" spans="2:6" ht="19.5" thickBot="1" x14ac:dyDescent="0.5">
      <c r="B12" s="3" t="s">
        <v>12</v>
      </c>
      <c r="D12" s="3">
        <f>SUM(D9:D11)</f>
        <v>102171507</v>
      </c>
      <c r="F12" s="3">
        <f>SUM(F9:F11)</f>
        <v>2731566683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17"/>
  <sheetViews>
    <sheetView rightToLeft="1" workbookViewId="0">
      <selection activeCell="G11" sqref="G11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</row>
    <row r="2" spans="1: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</row>
    <row r="3" spans="1:7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</row>
    <row r="5" spans="1:7" ht="21" x14ac:dyDescent="0.45">
      <c r="A5" s="38" t="s">
        <v>129</v>
      </c>
      <c r="B5" s="34"/>
      <c r="C5" s="34"/>
      <c r="D5" s="34"/>
      <c r="E5" s="34"/>
      <c r="F5" s="34"/>
      <c r="G5" s="34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f>'کل سهام'!I119</f>
        <v>-473254586076</v>
      </c>
      <c r="E8" s="6">
        <v>0.97709999999999997</v>
      </c>
      <c r="G8" s="6">
        <v>-8.2600000000000007E-2</v>
      </c>
    </row>
    <row r="9" spans="1:7" s="17" customFormat="1" ht="21" x14ac:dyDescent="0.25">
      <c r="A9" s="10" t="s">
        <v>111</v>
      </c>
      <c r="C9" s="11">
        <f>اوراق!I12</f>
        <v>1130075684</v>
      </c>
      <c r="E9" s="6">
        <v>-2.3E-3</v>
      </c>
      <c r="G9" s="6">
        <v>2.0000000000000001E-4</v>
      </c>
    </row>
    <row r="10" spans="1:7" s="17" customFormat="1" ht="21" x14ac:dyDescent="0.25">
      <c r="A10" s="10" t="s">
        <v>112</v>
      </c>
      <c r="C10" s="11">
        <f>سودسپرده!E19</f>
        <v>1022397600</v>
      </c>
      <c r="E10" s="6">
        <v>-2.0999999999999999E-3</v>
      </c>
      <c r="G10" s="6">
        <v>2.0000000000000001E-4</v>
      </c>
    </row>
    <row r="11" spans="1:7" ht="21.75" thickBot="1" x14ac:dyDescent="0.5">
      <c r="A11" s="16" t="s">
        <v>12</v>
      </c>
      <c r="C11" s="3">
        <f>SUM(C8:C10)</f>
        <v>-471102112792</v>
      </c>
      <c r="E11" s="7">
        <f>SUM(E8:E10)</f>
        <v>0.97270000000000001</v>
      </c>
      <c r="G11" s="7">
        <f>SUM(G8:G10)</f>
        <v>-8.2199999999999995E-2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W81"/>
  <sheetViews>
    <sheetView rightToLeft="1" zoomScale="85" zoomScaleNormal="85" zoomScalePageLayoutView="70" workbookViewId="0">
      <pane ySplit="5" topLeftCell="A6" activePane="bottomLeft" state="frozen"/>
      <selection pane="bottomLeft" activeCell="J83" sqref="J8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2.2851562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38" t="s">
        <v>190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1" x14ac:dyDescent="0.45">
      <c r="A2" s="38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1" x14ac:dyDescent="0.45">
      <c r="C3" s="39" t="s">
        <v>248</v>
      </c>
      <c r="D3" s="40"/>
      <c r="E3" s="40"/>
      <c r="F3" s="40"/>
      <c r="G3" s="40"/>
      <c r="I3" s="39" t="s">
        <v>2</v>
      </c>
      <c r="J3" s="40"/>
      <c r="K3" s="40"/>
      <c r="L3" s="40"/>
      <c r="M3" s="40"/>
      <c r="O3" s="39" t="s">
        <v>269</v>
      </c>
      <c r="P3" s="40"/>
      <c r="Q3" s="40"/>
      <c r="R3" s="40"/>
      <c r="S3" s="40"/>
      <c r="T3" s="40"/>
      <c r="U3" s="40"/>
      <c r="V3" s="40"/>
      <c r="W3" s="40"/>
    </row>
    <row r="4" spans="1:23" ht="18.75" x14ac:dyDescent="0.45">
      <c r="A4" s="37" t="s">
        <v>3</v>
      </c>
      <c r="C4" s="37" t="s">
        <v>4</v>
      </c>
      <c r="E4" s="37" t="s">
        <v>5</v>
      </c>
      <c r="G4" s="37" t="s">
        <v>6</v>
      </c>
      <c r="I4" s="37" t="s">
        <v>7</v>
      </c>
      <c r="J4" s="34"/>
      <c r="L4" s="37" t="s">
        <v>8</v>
      </c>
      <c r="M4" s="34"/>
      <c r="O4" s="37" t="s">
        <v>4</v>
      </c>
      <c r="Q4" s="35" t="s">
        <v>9</v>
      </c>
      <c r="S4" s="37" t="s">
        <v>5</v>
      </c>
      <c r="U4" s="37" t="s">
        <v>6</v>
      </c>
      <c r="W4" s="35" t="s">
        <v>10</v>
      </c>
    </row>
    <row r="5" spans="1:23" ht="18.75" x14ac:dyDescent="0.45">
      <c r="A5" s="36"/>
      <c r="C5" s="36"/>
      <c r="E5" s="36"/>
      <c r="G5" s="36"/>
      <c r="I5" s="5" t="s">
        <v>4</v>
      </c>
      <c r="J5" s="5" t="s">
        <v>5</v>
      </c>
      <c r="L5" s="5" t="s">
        <v>4</v>
      </c>
      <c r="M5" s="5" t="s">
        <v>11</v>
      </c>
      <c r="O5" s="36"/>
      <c r="Q5" s="36"/>
      <c r="S5" s="36"/>
      <c r="U5" s="36"/>
      <c r="W5" s="36"/>
    </row>
    <row r="6" spans="1:23" s="17" customFormat="1" ht="18.75" x14ac:dyDescent="0.25">
      <c r="A6" s="17" t="s">
        <v>263</v>
      </c>
      <c r="C6" s="11">
        <v>2001000</v>
      </c>
      <c r="E6" s="11">
        <v>1593396200</v>
      </c>
      <c r="G6" s="11">
        <v>1110269032.0875001</v>
      </c>
      <c r="I6" s="11">
        <v>0</v>
      </c>
      <c r="J6" s="11">
        <v>0</v>
      </c>
      <c r="L6" s="11">
        <v>0</v>
      </c>
      <c r="M6" s="11">
        <v>0</v>
      </c>
      <c r="O6" s="11">
        <v>1000</v>
      </c>
      <c r="Q6" s="11">
        <v>115</v>
      </c>
      <c r="S6" s="11">
        <v>796302</v>
      </c>
      <c r="U6" s="11">
        <v>114970.3875</v>
      </c>
      <c r="W6" s="6">
        <v>0</v>
      </c>
    </row>
    <row r="7" spans="1:23" s="17" customFormat="1" ht="18.75" x14ac:dyDescent="0.25">
      <c r="A7" s="17" t="s">
        <v>247</v>
      </c>
      <c r="C7" s="11">
        <v>6000000</v>
      </c>
      <c r="E7" s="11">
        <v>4618908501</v>
      </c>
      <c r="G7" s="11">
        <v>3545086905</v>
      </c>
      <c r="I7" s="11">
        <v>0</v>
      </c>
      <c r="J7" s="11">
        <v>0</v>
      </c>
      <c r="L7" s="11">
        <v>0</v>
      </c>
      <c r="M7" s="11">
        <v>0</v>
      </c>
      <c r="O7" s="11">
        <v>6000000</v>
      </c>
      <c r="Q7" s="11">
        <v>380</v>
      </c>
      <c r="S7" s="11">
        <v>4618908501</v>
      </c>
      <c r="U7" s="11">
        <v>2279412900</v>
      </c>
      <c r="W7" s="6">
        <v>4.0000000000000002E-4</v>
      </c>
    </row>
    <row r="8" spans="1:23" s="17" customFormat="1" ht="18.75" x14ac:dyDescent="0.25">
      <c r="A8" s="17" t="s">
        <v>246</v>
      </c>
      <c r="C8" s="11">
        <v>37282000</v>
      </c>
      <c r="E8" s="11">
        <v>9371852011</v>
      </c>
      <c r="G8" s="11">
        <v>3950874387.8099999</v>
      </c>
      <c r="I8" s="11">
        <v>0</v>
      </c>
      <c r="J8" s="11">
        <v>0</v>
      </c>
      <c r="L8" s="11">
        <v>0</v>
      </c>
      <c r="M8" s="11">
        <v>0</v>
      </c>
      <c r="O8" s="11">
        <v>37282000</v>
      </c>
      <c r="Q8" s="11">
        <v>10</v>
      </c>
      <c r="S8" s="11">
        <v>9371852011</v>
      </c>
      <c r="U8" s="11">
        <v>372723998.85000002</v>
      </c>
      <c r="W8" s="6">
        <v>1E-4</v>
      </c>
    </row>
    <row r="9" spans="1:23" s="17" customFormat="1" ht="18.75" x14ac:dyDescent="0.25">
      <c r="A9" s="17" t="s">
        <v>207</v>
      </c>
      <c r="C9" s="11">
        <v>3000000</v>
      </c>
      <c r="E9" s="11">
        <v>33797293179</v>
      </c>
      <c r="G9" s="11">
        <v>41988672000</v>
      </c>
      <c r="I9" s="11">
        <v>0</v>
      </c>
      <c r="J9" s="11">
        <v>0</v>
      </c>
      <c r="L9" s="11">
        <v>0</v>
      </c>
      <c r="M9" s="11">
        <v>0</v>
      </c>
      <c r="O9" s="11">
        <v>3000000</v>
      </c>
      <c r="Q9" s="11">
        <v>14350</v>
      </c>
      <c r="S9" s="11">
        <v>33797293179</v>
      </c>
      <c r="U9" s="11">
        <v>42793852500</v>
      </c>
      <c r="W9" s="6">
        <v>7.4999999999999997E-3</v>
      </c>
    </row>
    <row r="10" spans="1:23" s="17" customFormat="1" ht="18.75" x14ac:dyDescent="0.25">
      <c r="A10" s="17" t="s">
        <v>180</v>
      </c>
      <c r="C10" s="11">
        <v>1438247</v>
      </c>
      <c r="E10" s="11">
        <v>3078958265</v>
      </c>
      <c r="G10" s="11">
        <v>6485071256.0676003</v>
      </c>
      <c r="I10" s="11">
        <v>0</v>
      </c>
      <c r="J10" s="11">
        <v>0</v>
      </c>
      <c r="L10" s="11">
        <v>0</v>
      </c>
      <c r="M10" s="11">
        <v>0</v>
      </c>
      <c r="O10" s="11">
        <v>1438247</v>
      </c>
      <c r="Q10" s="11">
        <v>4120</v>
      </c>
      <c r="S10" s="11">
        <v>3078958265</v>
      </c>
      <c r="U10" s="11">
        <v>5890320453.0419998</v>
      </c>
      <c r="W10" s="6">
        <v>1E-3</v>
      </c>
    </row>
    <row r="11" spans="1:23" s="17" customFormat="1" ht="18.75" x14ac:dyDescent="0.25">
      <c r="A11" s="17" t="s">
        <v>208</v>
      </c>
      <c r="C11" s="11">
        <v>80090000</v>
      </c>
      <c r="E11" s="11">
        <v>150036546556</v>
      </c>
      <c r="G11" s="11">
        <v>198635593927.5</v>
      </c>
      <c r="I11" s="11">
        <v>0</v>
      </c>
      <c r="J11" s="11">
        <v>0</v>
      </c>
      <c r="L11" s="11">
        <v>0</v>
      </c>
      <c r="M11" s="11">
        <v>0</v>
      </c>
      <c r="O11" s="11">
        <v>80090000</v>
      </c>
      <c r="Q11" s="11">
        <v>1994</v>
      </c>
      <c r="S11" s="11">
        <v>150036546556</v>
      </c>
      <c r="U11" s="11">
        <v>158749248213</v>
      </c>
      <c r="W11" s="6">
        <v>2.7699999999999999E-2</v>
      </c>
    </row>
    <row r="12" spans="1:23" s="17" customFormat="1" ht="18.75" x14ac:dyDescent="0.25">
      <c r="A12" s="17" t="s">
        <v>76</v>
      </c>
      <c r="C12" s="11">
        <v>47759223</v>
      </c>
      <c r="E12" s="11">
        <v>127431976544</v>
      </c>
      <c r="G12" s="11">
        <v>248769291465.306</v>
      </c>
      <c r="I12" s="11">
        <v>0</v>
      </c>
      <c r="J12" s="11">
        <v>0</v>
      </c>
      <c r="L12" s="11">
        <v>0</v>
      </c>
      <c r="M12" s="11">
        <v>0</v>
      </c>
      <c r="O12" s="11">
        <v>47759223</v>
      </c>
      <c r="Q12" s="11">
        <v>4329</v>
      </c>
      <c r="S12" s="11">
        <v>127431976544</v>
      </c>
      <c r="U12" s="11">
        <v>205519515792.616</v>
      </c>
      <c r="W12" s="6">
        <v>3.5900000000000001E-2</v>
      </c>
    </row>
    <row r="13" spans="1:23" s="17" customFormat="1" ht="18.75" x14ac:dyDescent="0.25">
      <c r="A13" s="17" t="s">
        <v>186</v>
      </c>
      <c r="C13" s="11">
        <v>23375000</v>
      </c>
      <c r="E13" s="11">
        <v>81535394928</v>
      </c>
      <c r="G13" s="11">
        <v>121291495875</v>
      </c>
      <c r="I13" s="11">
        <v>0</v>
      </c>
      <c r="J13" s="11">
        <v>0</v>
      </c>
      <c r="L13" s="11">
        <v>-1000000</v>
      </c>
      <c r="M13" s="11">
        <v>5214210399</v>
      </c>
      <c r="O13" s="11">
        <v>22375000</v>
      </c>
      <c r="Q13" s="11">
        <v>5385</v>
      </c>
      <c r="S13" s="11">
        <v>78047249691</v>
      </c>
      <c r="U13" s="11">
        <v>119772463218.75</v>
      </c>
      <c r="W13" s="6">
        <v>2.0899999999999998E-2</v>
      </c>
    </row>
    <row r="14" spans="1:23" s="17" customFormat="1" ht="18.75" x14ac:dyDescent="0.25">
      <c r="A14" s="17" t="s">
        <v>77</v>
      </c>
      <c r="C14" s="11">
        <v>48379418</v>
      </c>
      <c r="E14" s="11">
        <v>206384950138</v>
      </c>
      <c r="G14" s="11">
        <v>111957152757.631</v>
      </c>
      <c r="I14" s="11">
        <v>0</v>
      </c>
      <c r="J14" s="11">
        <v>0</v>
      </c>
      <c r="L14" s="11">
        <v>0</v>
      </c>
      <c r="M14" s="11">
        <v>0</v>
      </c>
      <c r="O14" s="11">
        <v>48379418</v>
      </c>
      <c r="Q14" s="11">
        <v>1945</v>
      </c>
      <c r="S14" s="11">
        <v>206384950138</v>
      </c>
      <c r="U14" s="11">
        <v>93538085100.3405</v>
      </c>
      <c r="W14" s="6">
        <v>1.6299999999999999E-2</v>
      </c>
    </row>
    <row r="15" spans="1:23" s="17" customFormat="1" ht="18.75" x14ac:dyDescent="0.25">
      <c r="A15" s="17" t="s">
        <v>133</v>
      </c>
      <c r="C15" s="11">
        <v>6603892</v>
      </c>
      <c r="E15" s="11">
        <v>34362523153</v>
      </c>
      <c r="G15" s="11">
        <v>62166751039.421997</v>
      </c>
      <c r="I15" s="11">
        <v>4676035</v>
      </c>
      <c r="J15" s="11">
        <v>0</v>
      </c>
      <c r="L15" s="11">
        <v>-1</v>
      </c>
      <c r="M15" s="11">
        <v>1</v>
      </c>
      <c r="O15" s="11">
        <v>11279926</v>
      </c>
      <c r="Q15" s="11">
        <v>5860</v>
      </c>
      <c r="S15" s="11">
        <v>34362520107</v>
      </c>
      <c r="U15" s="11">
        <v>65707069180.157997</v>
      </c>
      <c r="W15" s="6">
        <v>1.15E-2</v>
      </c>
    </row>
    <row r="16" spans="1:23" s="17" customFormat="1" ht="18.75" x14ac:dyDescent="0.25">
      <c r="A16" s="17" t="s">
        <v>134</v>
      </c>
      <c r="C16" s="11">
        <v>20007665</v>
      </c>
      <c r="E16" s="11">
        <v>68875131041</v>
      </c>
      <c r="G16" s="11">
        <v>80091470296.617798</v>
      </c>
      <c r="I16" s="11">
        <v>0</v>
      </c>
      <c r="J16" s="11">
        <v>0</v>
      </c>
      <c r="L16" s="11">
        <v>0</v>
      </c>
      <c r="M16" s="11">
        <v>0</v>
      </c>
      <c r="O16" s="11">
        <v>20007665</v>
      </c>
      <c r="Q16" s="11">
        <v>3100</v>
      </c>
      <c r="S16" s="11">
        <v>68875131041</v>
      </c>
      <c r="U16" s="11">
        <v>61654720119.074997</v>
      </c>
      <c r="W16" s="6">
        <v>1.0800000000000001E-2</v>
      </c>
    </row>
    <row r="17" spans="1:23" s="17" customFormat="1" ht="18.75" x14ac:dyDescent="0.25">
      <c r="A17" s="17" t="s">
        <v>219</v>
      </c>
      <c r="C17" s="11">
        <v>25000000</v>
      </c>
      <c r="E17" s="11">
        <v>99885041897</v>
      </c>
      <c r="G17" s="11">
        <v>93266741250</v>
      </c>
      <c r="I17" s="11">
        <v>0</v>
      </c>
      <c r="J17" s="11">
        <v>0</v>
      </c>
      <c r="L17" s="11">
        <v>0</v>
      </c>
      <c r="M17" s="11">
        <v>0</v>
      </c>
      <c r="O17" s="11">
        <v>25000000</v>
      </c>
      <c r="Q17" s="11">
        <v>3273</v>
      </c>
      <c r="S17" s="11">
        <v>99885041897</v>
      </c>
      <c r="U17" s="11">
        <v>81338141250</v>
      </c>
      <c r="W17" s="6">
        <v>1.4200000000000001E-2</v>
      </c>
    </row>
    <row r="18" spans="1:23" s="17" customFormat="1" ht="18.75" x14ac:dyDescent="0.25">
      <c r="A18" s="17" t="s">
        <v>172</v>
      </c>
      <c r="C18" s="11">
        <v>14497759</v>
      </c>
      <c r="E18" s="11">
        <v>31119215777</v>
      </c>
      <c r="G18" s="11">
        <v>62834128376.022003</v>
      </c>
      <c r="I18" s="11">
        <v>0</v>
      </c>
      <c r="J18" s="11">
        <v>0</v>
      </c>
      <c r="L18" s="11">
        <v>0</v>
      </c>
      <c r="M18" s="11">
        <v>0</v>
      </c>
      <c r="O18" s="11">
        <v>14497759</v>
      </c>
      <c r="Q18" s="11">
        <v>4220</v>
      </c>
      <c r="S18" s="11">
        <v>31119215777</v>
      </c>
      <c r="U18" s="11">
        <v>60816518749.268997</v>
      </c>
      <c r="W18" s="6">
        <v>1.06E-2</v>
      </c>
    </row>
    <row r="19" spans="1:23" s="17" customFormat="1" ht="18.75" x14ac:dyDescent="0.25">
      <c r="A19" s="17" t="s">
        <v>149</v>
      </c>
      <c r="C19" s="11">
        <v>20569501</v>
      </c>
      <c r="E19" s="11">
        <v>108242914841</v>
      </c>
      <c r="G19" s="11">
        <v>179321176353.569</v>
      </c>
      <c r="I19" s="11">
        <v>0</v>
      </c>
      <c r="J19" s="11">
        <v>0</v>
      </c>
      <c r="L19" s="11">
        <v>-10069501</v>
      </c>
      <c r="M19" s="11">
        <v>75622906037</v>
      </c>
      <c r="O19" s="11">
        <v>10500000</v>
      </c>
      <c r="Q19" s="11">
        <v>6730</v>
      </c>
      <c r="S19" s="11">
        <v>55254165212</v>
      </c>
      <c r="U19" s="11">
        <v>70244543250</v>
      </c>
      <c r="W19" s="6">
        <v>1.23E-2</v>
      </c>
    </row>
    <row r="20" spans="1:23" s="17" customFormat="1" ht="18.75" x14ac:dyDescent="0.25">
      <c r="A20" s="17" t="s">
        <v>222</v>
      </c>
      <c r="C20" s="11">
        <v>4599827</v>
      </c>
      <c r="E20" s="11">
        <v>132017918665</v>
      </c>
      <c r="G20" s="11">
        <v>131229545442.345</v>
      </c>
      <c r="I20" s="11">
        <v>0</v>
      </c>
      <c r="J20" s="11">
        <v>0</v>
      </c>
      <c r="L20" s="11">
        <v>0</v>
      </c>
      <c r="M20" s="11">
        <v>0</v>
      </c>
      <c r="O20" s="11">
        <v>4599827</v>
      </c>
      <c r="Q20" s="11">
        <v>22354</v>
      </c>
      <c r="S20" s="11">
        <v>132017918665</v>
      </c>
      <c r="U20" s="11">
        <v>102212726788.09</v>
      </c>
      <c r="W20" s="6">
        <v>1.78E-2</v>
      </c>
    </row>
    <row r="21" spans="1:23" s="17" customFormat="1" ht="18.75" x14ac:dyDescent="0.25">
      <c r="A21" s="17" t="s">
        <v>137</v>
      </c>
      <c r="C21" s="11">
        <v>14555180</v>
      </c>
      <c r="E21" s="11">
        <v>220278724578</v>
      </c>
      <c r="G21" s="11">
        <v>222092652022.64999</v>
      </c>
      <c r="I21" s="11">
        <v>0</v>
      </c>
      <c r="J21" s="11">
        <v>0</v>
      </c>
      <c r="L21" s="11">
        <v>-906874</v>
      </c>
      <c r="M21" s="11">
        <v>13559796834</v>
      </c>
      <c r="O21" s="11">
        <v>13648306</v>
      </c>
      <c r="Q21" s="11">
        <v>16120</v>
      </c>
      <c r="S21" s="11">
        <v>206554054175</v>
      </c>
      <c r="U21" s="11">
        <v>218701629098.31601</v>
      </c>
      <c r="W21" s="6">
        <v>3.8199999999999998E-2</v>
      </c>
    </row>
    <row r="22" spans="1:23" s="17" customFormat="1" ht="18.75" x14ac:dyDescent="0.25">
      <c r="A22" s="17" t="s">
        <v>106</v>
      </c>
      <c r="C22" s="11">
        <v>700000</v>
      </c>
      <c r="E22" s="11">
        <v>108190918810</v>
      </c>
      <c r="G22" s="11">
        <v>103888165500</v>
      </c>
      <c r="I22" s="11">
        <v>0</v>
      </c>
      <c r="J22" s="11">
        <v>0</v>
      </c>
      <c r="L22" s="11">
        <v>0</v>
      </c>
      <c r="M22" s="11">
        <v>0</v>
      </c>
      <c r="O22" s="11">
        <v>700000</v>
      </c>
      <c r="Q22" s="11">
        <v>125500</v>
      </c>
      <c r="S22" s="11">
        <v>108190918810</v>
      </c>
      <c r="U22" s="11">
        <v>87327292500</v>
      </c>
      <c r="W22" s="6">
        <v>1.52E-2</v>
      </c>
    </row>
    <row r="23" spans="1:23" s="17" customFormat="1" ht="18.75" x14ac:dyDescent="0.25">
      <c r="A23" s="17" t="s">
        <v>212</v>
      </c>
      <c r="C23" s="11">
        <v>615492</v>
      </c>
      <c r="E23" s="11">
        <v>33820124277</v>
      </c>
      <c r="G23" s="11">
        <v>32781841894.908001</v>
      </c>
      <c r="I23" s="11">
        <v>0</v>
      </c>
      <c r="J23" s="11">
        <v>0</v>
      </c>
      <c r="L23" s="11">
        <v>-615492</v>
      </c>
      <c r="M23" s="11">
        <v>27287023143</v>
      </c>
      <c r="O23" s="11">
        <v>0</v>
      </c>
      <c r="Q23" s="11">
        <v>0</v>
      </c>
      <c r="S23" s="11">
        <v>0</v>
      </c>
      <c r="U23" s="11">
        <v>0</v>
      </c>
      <c r="W23" s="6">
        <v>0</v>
      </c>
    </row>
    <row r="24" spans="1:23" s="17" customFormat="1" ht="18.75" x14ac:dyDescent="0.25">
      <c r="A24" s="17" t="s">
        <v>236</v>
      </c>
      <c r="C24" s="11">
        <v>7200000</v>
      </c>
      <c r="E24" s="11">
        <v>126681761434</v>
      </c>
      <c r="G24" s="11">
        <v>105138680400</v>
      </c>
      <c r="I24" s="11">
        <v>904632</v>
      </c>
      <c r="J24" s="11">
        <v>13453536045</v>
      </c>
      <c r="L24" s="11">
        <v>0</v>
      </c>
      <c r="M24" s="11">
        <v>0</v>
      </c>
      <c r="O24" s="11">
        <v>8104632</v>
      </c>
      <c r="Q24" s="11">
        <v>13680</v>
      </c>
      <c r="S24" s="11">
        <v>140135297479</v>
      </c>
      <c r="U24" s="11">
        <v>110211681133.728</v>
      </c>
      <c r="W24" s="6">
        <v>1.9199999999999998E-2</v>
      </c>
    </row>
    <row r="25" spans="1:23" s="17" customFormat="1" ht="18.75" x14ac:dyDescent="0.25">
      <c r="A25" s="17" t="s">
        <v>240</v>
      </c>
      <c r="C25" s="11">
        <v>7200000</v>
      </c>
      <c r="E25" s="11">
        <v>65210455474</v>
      </c>
      <c r="G25" s="11">
        <v>52175696400</v>
      </c>
      <c r="I25" s="11">
        <v>0</v>
      </c>
      <c r="J25" s="11">
        <v>0</v>
      </c>
      <c r="L25" s="11">
        <v>0</v>
      </c>
      <c r="M25" s="11">
        <v>0</v>
      </c>
      <c r="O25" s="11">
        <v>7200000</v>
      </c>
      <c r="Q25" s="11">
        <v>6440</v>
      </c>
      <c r="S25" s="11">
        <v>65210455474</v>
      </c>
      <c r="U25" s="11">
        <v>46092110400</v>
      </c>
      <c r="W25" s="6">
        <v>8.0000000000000002E-3</v>
      </c>
    </row>
    <row r="26" spans="1:23" s="17" customFormat="1" ht="18.75" x14ac:dyDescent="0.25">
      <c r="A26" s="17" t="s">
        <v>136</v>
      </c>
      <c r="C26" s="11">
        <v>18089038</v>
      </c>
      <c r="E26" s="11">
        <v>67638556247</v>
      </c>
      <c r="G26" s="11">
        <v>76726668891.381302</v>
      </c>
      <c r="I26" s="11">
        <v>0</v>
      </c>
      <c r="J26" s="11">
        <v>0</v>
      </c>
      <c r="L26" s="11">
        <v>0</v>
      </c>
      <c r="M26" s="11">
        <v>0</v>
      </c>
      <c r="O26" s="11">
        <v>18089038</v>
      </c>
      <c r="Q26" s="11">
        <v>4114</v>
      </c>
      <c r="S26" s="11">
        <v>67638556247</v>
      </c>
      <c r="U26" s="11">
        <v>73975513433.124603</v>
      </c>
      <c r="W26" s="6">
        <v>1.29E-2</v>
      </c>
    </row>
    <row r="27" spans="1:23" s="17" customFormat="1" ht="18.75" x14ac:dyDescent="0.25">
      <c r="A27" s="17" t="s">
        <v>187</v>
      </c>
      <c r="C27" s="11">
        <v>5392416</v>
      </c>
      <c r="E27" s="11">
        <v>32745583552</v>
      </c>
      <c r="G27" s="11">
        <v>59499675485.279999</v>
      </c>
      <c r="I27" s="11">
        <v>0</v>
      </c>
      <c r="J27" s="11">
        <v>0</v>
      </c>
      <c r="L27" s="11">
        <v>0</v>
      </c>
      <c r="M27" s="11">
        <v>0</v>
      </c>
      <c r="O27" s="11">
        <v>5392416</v>
      </c>
      <c r="Q27" s="11">
        <v>8990</v>
      </c>
      <c r="S27" s="11">
        <v>32745583552</v>
      </c>
      <c r="U27" s="11">
        <v>48189376811.952003</v>
      </c>
      <c r="W27" s="6">
        <v>8.3999999999999995E-3</v>
      </c>
    </row>
    <row r="28" spans="1:23" s="17" customFormat="1" ht="18.75" x14ac:dyDescent="0.25">
      <c r="A28" s="17" t="s">
        <v>191</v>
      </c>
      <c r="C28" s="11">
        <v>750000</v>
      </c>
      <c r="E28" s="11">
        <v>25817730849</v>
      </c>
      <c r="G28" s="11">
        <v>26093812500</v>
      </c>
      <c r="I28" s="11">
        <v>120003</v>
      </c>
      <c r="J28" s="11">
        <v>4196130408</v>
      </c>
      <c r="L28" s="11">
        <v>0</v>
      </c>
      <c r="M28" s="11">
        <v>0</v>
      </c>
      <c r="O28" s="11">
        <v>870003</v>
      </c>
      <c r="Q28" s="11">
        <v>35950</v>
      </c>
      <c r="S28" s="11">
        <v>30013861257</v>
      </c>
      <c r="U28" s="11">
        <v>31090512033.2925</v>
      </c>
      <c r="W28" s="6">
        <v>5.4000000000000003E-3</v>
      </c>
    </row>
    <row r="29" spans="1:23" s="17" customFormat="1" ht="18.75" x14ac:dyDescent="0.25">
      <c r="A29" s="17" t="s">
        <v>203</v>
      </c>
      <c r="C29" s="11">
        <v>369770</v>
      </c>
      <c r="E29" s="11">
        <v>18535621963</v>
      </c>
      <c r="G29" s="11">
        <v>26979628347.900002</v>
      </c>
      <c r="I29" s="11">
        <v>0</v>
      </c>
      <c r="J29" s="11">
        <v>0</v>
      </c>
      <c r="L29" s="11">
        <v>-369770</v>
      </c>
      <c r="M29" s="11">
        <v>25731754588</v>
      </c>
      <c r="O29" s="11">
        <v>0</v>
      </c>
      <c r="Q29" s="11">
        <v>0</v>
      </c>
      <c r="S29" s="11">
        <v>0</v>
      </c>
      <c r="U29" s="11">
        <v>0</v>
      </c>
      <c r="W29" s="6">
        <v>0</v>
      </c>
    </row>
    <row r="30" spans="1:23" s="17" customFormat="1" ht="18.75" x14ac:dyDescent="0.25">
      <c r="A30" s="17" t="s">
        <v>79</v>
      </c>
      <c r="C30" s="11">
        <v>20445008</v>
      </c>
      <c r="E30" s="11">
        <v>96719432212</v>
      </c>
      <c r="G30" s="11">
        <v>116656087561.776</v>
      </c>
      <c r="I30" s="11">
        <v>0</v>
      </c>
      <c r="J30" s="11">
        <v>0</v>
      </c>
      <c r="L30" s="11">
        <v>0</v>
      </c>
      <c r="M30" s="11">
        <v>0</v>
      </c>
      <c r="O30" s="11">
        <v>20445008</v>
      </c>
      <c r="Q30" s="11">
        <v>4910</v>
      </c>
      <c r="S30" s="11">
        <v>96719432212</v>
      </c>
      <c r="U30" s="11">
        <v>99787698593.783997</v>
      </c>
      <c r="W30" s="6">
        <v>1.7399999999999999E-2</v>
      </c>
    </row>
    <row r="31" spans="1:23" s="17" customFormat="1" ht="18.75" x14ac:dyDescent="0.25">
      <c r="A31" s="17" t="s">
        <v>245</v>
      </c>
      <c r="C31" s="11">
        <v>6600981</v>
      </c>
      <c r="E31" s="11">
        <v>20535651891</v>
      </c>
      <c r="G31" s="11">
        <v>37336102377.754501</v>
      </c>
      <c r="I31" s="11">
        <v>0</v>
      </c>
      <c r="J31" s="11">
        <v>0</v>
      </c>
      <c r="L31" s="11">
        <v>0</v>
      </c>
      <c r="M31" s="11">
        <v>0</v>
      </c>
      <c r="O31" s="11">
        <v>6600981</v>
      </c>
      <c r="Q31" s="11">
        <v>3306</v>
      </c>
      <c r="S31" s="11">
        <v>20535651891</v>
      </c>
      <c r="U31" s="11">
        <v>21692997269.043301</v>
      </c>
      <c r="W31" s="6">
        <v>3.8E-3</v>
      </c>
    </row>
    <row r="32" spans="1:23" s="17" customFormat="1" ht="18.75" x14ac:dyDescent="0.25">
      <c r="A32" s="17" t="s">
        <v>154</v>
      </c>
      <c r="C32" s="11">
        <v>10167474</v>
      </c>
      <c r="E32" s="11">
        <v>38459655176</v>
      </c>
      <c r="G32" s="11">
        <v>61147214054.684998</v>
      </c>
      <c r="I32" s="11">
        <v>0</v>
      </c>
      <c r="J32" s="11">
        <v>0</v>
      </c>
      <c r="L32" s="11">
        <v>0</v>
      </c>
      <c r="M32" s="11">
        <v>0</v>
      </c>
      <c r="O32" s="11">
        <v>10167474</v>
      </c>
      <c r="Q32" s="11">
        <v>5150</v>
      </c>
      <c r="S32" s="11">
        <v>38459655176</v>
      </c>
      <c r="U32" s="11">
        <v>52050934277.955002</v>
      </c>
      <c r="W32" s="6">
        <v>9.1000000000000004E-3</v>
      </c>
    </row>
    <row r="33" spans="1:23" s="17" customFormat="1" ht="18.75" x14ac:dyDescent="0.25">
      <c r="A33" s="17" t="s">
        <v>202</v>
      </c>
      <c r="C33" s="11">
        <v>3464987</v>
      </c>
      <c r="E33" s="11">
        <v>22282476871</v>
      </c>
      <c r="G33" s="11">
        <v>38921384699.055</v>
      </c>
      <c r="I33" s="11">
        <v>0</v>
      </c>
      <c r="J33" s="11">
        <v>0</v>
      </c>
      <c r="L33" s="11">
        <v>0</v>
      </c>
      <c r="M33" s="11">
        <v>0</v>
      </c>
      <c r="O33" s="11">
        <v>3464987</v>
      </c>
      <c r="Q33" s="11">
        <v>10860</v>
      </c>
      <c r="S33" s="11">
        <v>22282476871</v>
      </c>
      <c r="U33" s="11">
        <v>37405861755.021004</v>
      </c>
      <c r="W33" s="6">
        <v>6.4999999999999997E-3</v>
      </c>
    </row>
    <row r="34" spans="1:23" s="17" customFormat="1" ht="18.75" x14ac:dyDescent="0.25">
      <c r="A34" s="17" t="s">
        <v>181</v>
      </c>
      <c r="C34" s="11">
        <v>2676153</v>
      </c>
      <c r="E34" s="11">
        <v>11012208949</v>
      </c>
      <c r="G34" s="11">
        <v>17796937961.758499</v>
      </c>
      <c r="I34" s="11">
        <v>0</v>
      </c>
      <c r="J34" s="11">
        <v>0</v>
      </c>
      <c r="L34" s="11">
        <v>0</v>
      </c>
      <c r="M34" s="11">
        <v>0</v>
      </c>
      <c r="O34" s="11">
        <v>2676153</v>
      </c>
      <c r="Q34" s="11">
        <v>5240</v>
      </c>
      <c r="S34" s="11">
        <v>11012208949</v>
      </c>
      <c r="U34" s="11">
        <v>13939604621.766001</v>
      </c>
      <c r="W34" s="6">
        <v>2.3999999999999998E-3</v>
      </c>
    </row>
    <row r="35" spans="1:23" s="17" customFormat="1" ht="18.75" x14ac:dyDescent="0.25">
      <c r="A35" s="17" t="s">
        <v>117</v>
      </c>
      <c r="C35" s="11">
        <v>16124767</v>
      </c>
      <c r="E35" s="11">
        <v>67607898357</v>
      </c>
      <c r="G35" s="11">
        <v>59130334083.495102</v>
      </c>
      <c r="I35" s="11">
        <v>0</v>
      </c>
      <c r="J35" s="11">
        <v>0</v>
      </c>
      <c r="L35" s="11">
        <v>0</v>
      </c>
      <c r="M35" s="11">
        <v>0</v>
      </c>
      <c r="O35" s="11">
        <v>16124767</v>
      </c>
      <c r="Q35" s="11">
        <v>3161</v>
      </c>
      <c r="S35" s="11">
        <v>67607898357</v>
      </c>
      <c r="U35" s="11">
        <v>50667114675.502296</v>
      </c>
      <c r="W35" s="6">
        <v>8.8000000000000005E-3</v>
      </c>
    </row>
    <row r="36" spans="1:23" s="17" customFormat="1" ht="18.75" x14ac:dyDescent="0.25">
      <c r="A36" s="17" t="s">
        <v>193</v>
      </c>
      <c r="C36" s="11">
        <v>30000</v>
      </c>
      <c r="E36" s="11">
        <v>9620075423</v>
      </c>
      <c r="G36" s="11">
        <v>11582764488</v>
      </c>
      <c r="I36" s="11">
        <v>0</v>
      </c>
      <c r="J36" s="11">
        <v>0</v>
      </c>
      <c r="L36" s="11">
        <v>-30000</v>
      </c>
      <c r="M36" s="11">
        <v>12137010388</v>
      </c>
      <c r="O36" s="11">
        <v>0</v>
      </c>
      <c r="Q36" s="11">
        <v>0</v>
      </c>
      <c r="S36" s="11">
        <v>0</v>
      </c>
      <c r="U36" s="11">
        <v>0</v>
      </c>
      <c r="W36" s="6">
        <v>0</v>
      </c>
    </row>
    <row r="37" spans="1:23" s="17" customFormat="1" ht="18.75" x14ac:dyDescent="0.25">
      <c r="A37" s="17" t="s">
        <v>80</v>
      </c>
      <c r="C37" s="11">
        <v>11536924</v>
      </c>
      <c r="E37" s="11">
        <v>200840054928</v>
      </c>
      <c r="G37" s="11">
        <v>204135371579.16</v>
      </c>
      <c r="I37" s="11">
        <v>0</v>
      </c>
      <c r="J37" s="11">
        <v>0</v>
      </c>
      <c r="L37" s="11">
        <v>0</v>
      </c>
      <c r="M37" s="11">
        <v>0</v>
      </c>
      <c r="O37" s="11">
        <v>11536924</v>
      </c>
      <c r="Q37" s="11">
        <v>15760</v>
      </c>
      <c r="S37" s="11">
        <v>200840054928</v>
      </c>
      <c r="U37" s="11">
        <v>180740081802.672</v>
      </c>
      <c r="W37" s="6">
        <v>3.15E-2</v>
      </c>
    </row>
    <row r="38" spans="1:23" s="17" customFormat="1" ht="18.75" x14ac:dyDescent="0.25">
      <c r="A38" s="17" t="s">
        <v>138</v>
      </c>
      <c r="C38" s="11">
        <v>10000000</v>
      </c>
      <c r="E38" s="11">
        <v>36387987149</v>
      </c>
      <c r="G38" s="11">
        <v>28469592000</v>
      </c>
      <c r="I38" s="11">
        <v>0</v>
      </c>
      <c r="J38" s="11">
        <v>0</v>
      </c>
      <c r="L38" s="11">
        <v>0</v>
      </c>
      <c r="M38" s="11">
        <v>0</v>
      </c>
      <c r="O38" s="11">
        <v>10000000</v>
      </c>
      <c r="Q38" s="11">
        <v>2377</v>
      </c>
      <c r="S38" s="11">
        <v>36387987149</v>
      </c>
      <c r="U38" s="11">
        <v>23628568500</v>
      </c>
      <c r="W38" s="6">
        <v>4.1000000000000003E-3</v>
      </c>
    </row>
    <row r="39" spans="1:23" s="17" customFormat="1" ht="18.75" x14ac:dyDescent="0.25">
      <c r="A39" s="17" t="s">
        <v>81</v>
      </c>
      <c r="C39" s="11">
        <v>49446057</v>
      </c>
      <c r="E39" s="11">
        <v>285828675855</v>
      </c>
      <c r="G39" s="11">
        <v>278199487758.41101</v>
      </c>
      <c r="I39" s="11">
        <v>0</v>
      </c>
      <c r="J39" s="11">
        <v>0</v>
      </c>
      <c r="L39" s="11">
        <v>-468151</v>
      </c>
      <c r="M39" s="11">
        <v>2272579585</v>
      </c>
      <c r="O39" s="11">
        <v>48977906</v>
      </c>
      <c r="Q39" s="11">
        <v>4960</v>
      </c>
      <c r="S39" s="11">
        <v>283122474622</v>
      </c>
      <c r="U39" s="11">
        <v>241484977798.12799</v>
      </c>
      <c r="W39" s="6">
        <v>4.2099999999999999E-2</v>
      </c>
    </row>
    <row r="40" spans="1:23" s="17" customFormat="1" ht="18.75" x14ac:dyDescent="0.25">
      <c r="A40" s="17" t="s">
        <v>143</v>
      </c>
      <c r="C40" s="11">
        <v>1447871</v>
      </c>
      <c r="E40" s="11">
        <v>36018047306</v>
      </c>
      <c r="G40" s="11">
        <v>49870226205.607498</v>
      </c>
      <c r="I40" s="11">
        <v>0</v>
      </c>
      <c r="J40" s="11">
        <v>0</v>
      </c>
      <c r="L40" s="11">
        <v>0</v>
      </c>
      <c r="M40" s="11">
        <v>0</v>
      </c>
      <c r="O40" s="11">
        <v>1447871</v>
      </c>
      <c r="Q40" s="11">
        <v>34970</v>
      </c>
      <c r="S40" s="11">
        <v>36018047306</v>
      </c>
      <c r="U40" s="11">
        <v>50330788179.223503</v>
      </c>
      <c r="W40" s="6">
        <v>8.8000000000000005E-3</v>
      </c>
    </row>
    <row r="41" spans="1:23" s="17" customFormat="1" ht="18.75" x14ac:dyDescent="0.25">
      <c r="A41" s="17" t="s">
        <v>239</v>
      </c>
      <c r="C41" s="11">
        <v>8000000</v>
      </c>
      <c r="E41" s="11">
        <v>81913547868</v>
      </c>
      <c r="G41" s="11">
        <v>83500200000</v>
      </c>
      <c r="I41" s="11">
        <v>0</v>
      </c>
      <c r="J41" s="11">
        <v>0</v>
      </c>
      <c r="L41" s="11">
        <v>0</v>
      </c>
      <c r="M41" s="11">
        <v>0</v>
      </c>
      <c r="O41" s="11">
        <v>8000000</v>
      </c>
      <c r="Q41" s="11">
        <v>11830</v>
      </c>
      <c r="S41" s="11">
        <v>81913547868</v>
      </c>
      <c r="U41" s="11">
        <v>94076892000</v>
      </c>
      <c r="W41" s="6">
        <v>1.6400000000000001E-2</v>
      </c>
    </row>
    <row r="42" spans="1:23" s="17" customFormat="1" ht="18.75" x14ac:dyDescent="0.25">
      <c r="A42" s="17" t="s">
        <v>241</v>
      </c>
      <c r="C42" s="11">
        <v>5000000</v>
      </c>
      <c r="E42" s="11">
        <v>41899004407</v>
      </c>
      <c r="G42" s="11">
        <v>36779850000</v>
      </c>
      <c r="I42" s="11">
        <v>0</v>
      </c>
      <c r="J42" s="11">
        <v>0</v>
      </c>
      <c r="L42" s="11">
        <v>0</v>
      </c>
      <c r="M42" s="11">
        <v>0</v>
      </c>
      <c r="O42" s="11">
        <v>5000000</v>
      </c>
      <c r="Q42" s="11">
        <v>7080</v>
      </c>
      <c r="S42" s="11">
        <v>41899004407</v>
      </c>
      <c r="U42" s="11">
        <v>35189370000</v>
      </c>
      <c r="W42" s="6">
        <v>6.1000000000000004E-3</v>
      </c>
    </row>
    <row r="43" spans="1:23" s="17" customFormat="1" ht="18.75" x14ac:dyDescent="0.25">
      <c r="A43" s="17" t="s">
        <v>221</v>
      </c>
      <c r="C43" s="11">
        <v>19800000</v>
      </c>
      <c r="E43" s="11">
        <v>134805023706</v>
      </c>
      <c r="G43" s="11">
        <v>117109030500</v>
      </c>
      <c r="I43" s="11">
        <v>0</v>
      </c>
      <c r="J43" s="11">
        <v>0</v>
      </c>
      <c r="L43" s="11">
        <v>0</v>
      </c>
      <c r="M43" s="11">
        <v>0</v>
      </c>
      <c r="O43" s="11">
        <v>19800000</v>
      </c>
      <c r="Q43" s="11">
        <v>4641</v>
      </c>
      <c r="S43" s="11">
        <v>134805023706</v>
      </c>
      <c r="U43" s="11">
        <v>91345043790</v>
      </c>
      <c r="W43" s="6">
        <v>1.5900000000000001E-2</v>
      </c>
    </row>
    <row r="44" spans="1:23" s="17" customFormat="1" ht="18.75" x14ac:dyDescent="0.25">
      <c r="A44" s="17" t="s">
        <v>82</v>
      </c>
      <c r="C44" s="11">
        <v>1488000</v>
      </c>
      <c r="E44" s="11">
        <v>12108602900</v>
      </c>
      <c r="G44" s="11">
        <v>11626090704</v>
      </c>
      <c r="I44" s="11">
        <v>0</v>
      </c>
      <c r="J44" s="11">
        <v>0</v>
      </c>
      <c r="L44" s="11">
        <v>0</v>
      </c>
      <c r="M44" s="11">
        <v>0</v>
      </c>
      <c r="O44" s="11">
        <v>1488000</v>
      </c>
      <c r="Q44" s="11">
        <v>6930</v>
      </c>
      <c r="S44" s="11">
        <v>12108602900</v>
      </c>
      <c r="U44" s="11">
        <v>10250484552</v>
      </c>
      <c r="W44" s="6">
        <v>1.8E-3</v>
      </c>
    </row>
    <row r="45" spans="1:23" s="17" customFormat="1" ht="18.75" x14ac:dyDescent="0.25">
      <c r="A45" s="17" t="s">
        <v>83</v>
      </c>
      <c r="C45" s="11">
        <v>4200000</v>
      </c>
      <c r="E45" s="11">
        <v>52768368862</v>
      </c>
      <c r="G45" s="11">
        <v>79241689800</v>
      </c>
      <c r="I45" s="11">
        <v>0</v>
      </c>
      <c r="J45" s="11">
        <v>0</v>
      </c>
      <c r="L45" s="11">
        <v>0</v>
      </c>
      <c r="M45" s="11">
        <v>0</v>
      </c>
      <c r="O45" s="11">
        <v>4200000</v>
      </c>
      <c r="Q45" s="11">
        <v>16050</v>
      </c>
      <c r="S45" s="11">
        <v>52768368862</v>
      </c>
      <c r="U45" s="11">
        <v>67008910500</v>
      </c>
      <c r="W45" s="6">
        <v>1.17E-2</v>
      </c>
    </row>
    <row r="46" spans="1:23" s="17" customFormat="1" ht="18.75" x14ac:dyDescent="0.25">
      <c r="A46" s="17" t="s">
        <v>121</v>
      </c>
      <c r="C46" s="11">
        <v>9750000</v>
      </c>
      <c r="E46" s="11">
        <v>144133858412</v>
      </c>
      <c r="G46" s="11">
        <v>208377731250</v>
      </c>
      <c r="I46" s="11">
        <v>0</v>
      </c>
      <c r="J46" s="11">
        <v>0</v>
      </c>
      <c r="L46" s="11">
        <v>-1750000</v>
      </c>
      <c r="M46" s="11">
        <v>32178529002</v>
      </c>
      <c r="O46" s="11">
        <v>8000000</v>
      </c>
      <c r="Q46" s="11">
        <v>17120</v>
      </c>
      <c r="S46" s="11">
        <v>118263678678</v>
      </c>
      <c r="U46" s="11">
        <v>136145088000</v>
      </c>
      <c r="W46" s="6">
        <v>2.3800000000000002E-2</v>
      </c>
    </row>
    <row r="47" spans="1:23" s="17" customFormat="1" ht="18.75" x14ac:dyDescent="0.25">
      <c r="A47" s="17" t="s">
        <v>84</v>
      </c>
      <c r="C47" s="11">
        <v>2370000</v>
      </c>
      <c r="E47" s="11">
        <v>69101297812</v>
      </c>
      <c r="G47" s="11">
        <v>134521804350</v>
      </c>
      <c r="I47" s="11">
        <v>60000</v>
      </c>
      <c r="J47" s="11">
        <v>3414455371</v>
      </c>
      <c r="L47" s="11">
        <v>0</v>
      </c>
      <c r="M47" s="11">
        <v>0</v>
      </c>
      <c r="O47" s="11">
        <v>2430000</v>
      </c>
      <c r="Q47" s="11">
        <v>51880</v>
      </c>
      <c r="S47" s="11">
        <v>72515753183</v>
      </c>
      <c r="U47" s="11">
        <v>125318293020</v>
      </c>
      <c r="W47" s="6">
        <v>2.1899999999999999E-2</v>
      </c>
    </row>
    <row r="48" spans="1:23" s="17" customFormat="1" ht="18.75" x14ac:dyDescent="0.25">
      <c r="A48" s="17" t="s">
        <v>125</v>
      </c>
      <c r="C48" s="11">
        <v>7000000</v>
      </c>
      <c r="E48" s="11">
        <v>61356622323</v>
      </c>
      <c r="G48" s="11">
        <v>111611934000</v>
      </c>
      <c r="I48" s="11">
        <v>0</v>
      </c>
      <c r="J48" s="11">
        <v>0</v>
      </c>
      <c r="L48" s="11">
        <v>0</v>
      </c>
      <c r="M48" s="11">
        <v>0</v>
      </c>
      <c r="O48" s="11">
        <v>7000000</v>
      </c>
      <c r="Q48" s="11">
        <v>15090</v>
      </c>
      <c r="S48" s="11">
        <v>61356622323</v>
      </c>
      <c r="U48" s="11">
        <v>105001501500</v>
      </c>
      <c r="W48" s="6">
        <v>1.83E-2</v>
      </c>
    </row>
    <row r="49" spans="1:23" s="17" customFormat="1" ht="18.75" x14ac:dyDescent="0.25">
      <c r="A49" s="17" t="s">
        <v>116</v>
      </c>
      <c r="C49" s="11">
        <v>3295038</v>
      </c>
      <c r="E49" s="11">
        <v>37322086259</v>
      </c>
      <c r="G49" s="11">
        <v>81525515519.871002</v>
      </c>
      <c r="I49" s="11">
        <v>0</v>
      </c>
      <c r="J49" s="11">
        <v>0</v>
      </c>
      <c r="L49" s="11">
        <v>0</v>
      </c>
      <c r="M49" s="11">
        <v>0</v>
      </c>
      <c r="O49" s="11">
        <v>3295038</v>
      </c>
      <c r="Q49" s="11">
        <v>23080</v>
      </c>
      <c r="S49" s="11">
        <v>37322086259</v>
      </c>
      <c r="U49" s="11">
        <v>75596982651.612</v>
      </c>
      <c r="W49" s="6">
        <v>1.32E-2</v>
      </c>
    </row>
    <row r="50" spans="1:23" s="17" customFormat="1" ht="18.75" x14ac:dyDescent="0.25">
      <c r="A50" s="17" t="s">
        <v>218</v>
      </c>
      <c r="C50" s="11">
        <v>398500</v>
      </c>
      <c r="E50" s="11">
        <v>6662721092</v>
      </c>
      <c r="G50" s="11">
        <v>7534372153.5</v>
      </c>
      <c r="I50" s="11">
        <v>0</v>
      </c>
      <c r="J50" s="11">
        <v>0</v>
      </c>
      <c r="L50" s="11">
        <v>-398500</v>
      </c>
      <c r="M50" s="11">
        <v>7542686974</v>
      </c>
      <c r="O50" s="11">
        <v>0</v>
      </c>
      <c r="Q50" s="11">
        <v>0</v>
      </c>
      <c r="S50" s="11">
        <v>0</v>
      </c>
      <c r="U50" s="11">
        <v>0</v>
      </c>
      <c r="W50" s="6">
        <v>0</v>
      </c>
    </row>
    <row r="51" spans="1:23" s="17" customFormat="1" ht="18.75" x14ac:dyDescent="0.25">
      <c r="A51" s="17" t="s">
        <v>225</v>
      </c>
      <c r="C51" s="11">
        <v>1218945</v>
      </c>
      <c r="E51" s="11">
        <v>74591870089</v>
      </c>
      <c r="G51" s="11">
        <v>59191167743.662498</v>
      </c>
      <c r="I51" s="11">
        <v>0</v>
      </c>
      <c r="J51" s="11">
        <v>0</v>
      </c>
      <c r="L51" s="11">
        <v>0</v>
      </c>
      <c r="M51" s="11">
        <v>0</v>
      </c>
      <c r="O51" s="11">
        <v>1218945</v>
      </c>
      <c r="Q51" s="11">
        <v>42000</v>
      </c>
      <c r="S51" s="11">
        <v>74591870089</v>
      </c>
      <c r="U51" s="11">
        <v>50891075644.5</v>
      </c>
      <c r="W51" s="6">
        <v>8.8999999999999999E-3</v>
      </c>
    </row>
    <row r="52" spans="1:23" s="17" customFormat="1" ht="18.75" x14ac:dyDescent="0.25">
      <c r="A52" s="17" t="s">
        <v>220</v>
      </c>
      <c r="C52" s="11">
        <v>999788</v>
      </c>
      <c r="E52" s="11">
        <v>46411843631</v>
      </c>
      <c r="G52" s="11">
        <v>54750604910.526001</v>
      </c>
      <c r="I52" s="11">
        <v>146476</v>
      </c>
      <c r="J52" s="11">
        <v>7998198404</v>
      </c>
      <c r="L52" s="11">
        <v>0</v>
      </c>
      <c r="M52" s="11">
        <v>0</v>
      </c>
      <c r="O52" s="11">
        <v>1146264</v>
      </c>
      <c r="Q52" s="11">
        <v>52890</v>
      </c>
      <c r="S52" s="11">
        <v>54410042035</v>
      </c>
      <c r="U52" s="11">
        <v>60265178837.388</v>
      </c>
      <c r="W52" s="6">
        <v>1.0500000000000001E-2</v>
      </c>
    </row>
    <row r="53" spans="1:23" s="17" customFormat="1" ht="18.75" x14ac:dyDescent="0.25">
      <c r="A53" s="17" t="s">
        <v>85</v>
      </c>
      <c r="C53" s="11">
        <v>6393710</v>
      </c>
      <c r="E53" s="11">
        <v>123366789700</v>
      </c>
      <c r="G53" s="11">
        <v>93746094526.125</v>
      </c>
      <c r="I53" s="11">
        <v>0</v>
      </c>
      <c r="J53" s="11">
        <v>0</v>
      </c>
      <c r="L53" s="11">
        <v>0</v>
      </c>
      <c r="M53" s="11">
        <v>0</v>
      </c>
      <c r="O53" s="11">
        <v>6393710</v>
      </c>
      <c r="Q53" s="11">
        <v>13310</v>
      </c>
      <c r="S53" s="11">
        <v>123366789700</v>
      </c>
      <c r="U53" s="11">
        <v>84593933433.404999</v>
      </c>
      <c r="W53" s="6">
        <v>1.4800000000000001E-2</v>
      </c>
    </row>
    <row r="54" spans="1:23" s="17" customFormat="1" ht="18.75" x14ac:dyDescent="0.25">
      <c r="A54" s="17" t="s">
        <v>237</v>
      </c>
      <c r="C54" s="11">
        <v>2450000</v>
      </c>
      <c r="E54" s="11">
        <v>50665654267</v>
      </c>
      <c r="G54" s="11">
        <v>38309195925</v>
      </c>
      <c r="I54" s="11">
        <v>0</v>
      </c>
      <c r="J54" s="11">
        <v>0</v>
      </c>
      <c r="L54" s="11">
        <v>0</v>
      </c>
      <c r="M54" s="11">
        <v>0</v>
      </c>
      <c r="O54" s="11">
        <v>2450000</v>
      </c>
      <c r="Q54" s="11">
        <v>13830</v>
      </c>
      <c r="S54" s="11">
        <v>50665654267</v>
      </c>
      <c r="U54" s="11">
        <v>33681893175</v>
      </c>
      <c r="W54" s="6">
        <v>5.8999999999999999E-3</v>
      </c>
    </row>
    <row r="55" spans="1:23" s="17" customFormat="1" ht="18.75" x14ac:dyDescent="0.25">
      <c r="A55" s="17" t="s">
        <v>238</v>
      </c>
      <c r="C55" s="11">
        <v>7000000</v>
      </c>
      <c r="E55" s="11">
        <v>58911212063</v>
      </c>
      <c r="G55" s="11">
        <v>53231377500</v>
      </c>
      <c r="I55" s="11">
        <v>0</v>
      </c>
      <c r="J55" s="11">
        <v>0</v>
      </c>
      <c r="L55" s="11">
        <v>0</v>
      </c>
      <c r="M55" s="11">
        <v>0</v>
      </c>
      <c r="O55" s="11">
        <v>7000000</v>
      </c>
      <c r="Q55" s="11">
        <v>7180</v>
      </c>
      <c r="S55" s="11">
        <v>58911212063</v>
      </c>
      <c r="U55" s="11">
        <v>49960953000</v>
      </c>
      <c r="W55" s="6">
        <v>8.6999999999999994E-3</v>
      </c>
    </row>
    <row r="56" spans="1:23" s="17" customFormat="1" ht="18.75" x14ac:dyDescent="0.25">
      <c r="A56" s="17" t="s">
        <v>184</v>
      </c>
      <c r="C56" s="11">
        <v>2200000</v>
      </c>
      <c r="E56" s="11">
        <v>58277671594</v>
      </c>
      <c r="G56" s="11">
        <v>89641440900</v>
      </c>
      <c r="I56" s="11">
        <v>0</v>
      </c>
      <c r="J56" s="11">
        <v>0</v>
      </c>
      <c r="L56" s="11">
        <v>0</v>
      </c>
      <c r="M56" s="11">
        <v>0</v>
      </c>
      <c r="O56" s="11">
        <v>2200000</v>
      </c>
      <c r="Q56" s="11">
        <v>46520</v>
      </c>
      <c r="S56" s="11">
        <v>58277671594</v>
      </c>
      <c r="U56" s="11">
        <v>101735053200</v>
      </c>
      <c r="W56" s="6">
        <v>1.78E-2</v>
      </c>
    </row>
    <row r="57" spans="1:23" s="17" customFormat="1" ht="18.75" x14ac:dyDescent="0.25">
      <c r="A57" s="17" t="s">
        <v>87</v>
      </c>
      <c r="C57" s="11">
        <v>24382489</v>
      </c>
      <c r="E57" s="11">
        <v>90030584031</v>
      </c>
      <c r="G57" s="11">
        <v>136699010394.138</v>
      </c>
      <c r="I57" s="11">
        <v>0</v>
      </c>
      <c r="J57" s="11">
        <v>0</v>
      </c>
      <c r="L57" s="11">
        <v>0</v>
      </c>
      <c r="M57" s="11">
        <v>0</v>
      </c>
      <c r="O57" s="11">
        <v>24382489</v>
      </c>
      <c r="Q57" s="11">
        <v>4990</v>
      </c>
      <c r="S57" s="11">
        <v>90030584031</v>
      </c>
      <c r="U57" s="11">
        <v>120944691820.34599</v>
      </c>
      <c r="W57" s="6">
        <v>2.1100000000000001E-2</v>
      </c>
    </row>
    <row r="58" spans="1:23" s="17" customFormat="1" ht="18.75" x14ac:dyDescent="0.25">
      <c r="A58" s="17" t="s">
        <v>88</v>
      </c>
      <c r="C58" s="11">
        <v>20000000</v>
      </c>
      <c r="E58" s="11">
        <v>163153812281</v>
      </c>
      <c r="G58" s="11">
        <v>212925510000</v>
      </c>
      <c r="I58" s="11">
        <v>0</v>
      </c>
      <c r="J58" s="11">
        <v>0</v>
      </c>
      <c r="L58" s="11">
        <v>0</v>
      </c>
      <c r="M58" s="11">
        <v>0</v>
      </c>
      <c r="O58" s="11">
        <v>20000000</v>
      </c>
      <c r="Q58" s="11">
        <v>11090</v>
      </c>
      <c r="S58" s="11">
        <v>163153812281</v>
      </c>
      <c r="U58" s="11">
        <v>220480290000</v>
      </c>
      <c r="W58" s="6">
        <v>3.85E-2</v>
      </c>
    </row>
    <row r="59" spans="1:23" s="17" customFormat="1" ht="18.75" x14ac:dyDescent="0.25">
      <c r="A59" s="17" t="s">
        <v>89</v>
      </c>
      <c r="C59" s="11">
        <v>5000000</v>
      </c>
      <c r="E59" s="11">
        <v>47134905787</v>
      </c>
      <c r="G59" s="11">
        <v>43986712500</v>
      </c>
      <c r="I59" s="11">
        <v>0</v>
      </c>
      <c r="J59" s="11">
        <v>0</v>
      </c>
      <c r="L59" s="11">
        <v>0</v>
      </c>
      <c r="M59" s="11">
        <v>0</v>
      </c>
      <c r="O59" s="11">
        <v>5000000</v>
      </c>
      <c r="Q59" s="11">
        <v>8360</v>
      </c>
      <c r="S59" s="11">
        <v>47134905787</v>
      </c>
      <c r="U59" s="11">
        <v>41551290000</v>
      </c>
      <c r="W59" s="6">
        <v>7.1999999999999998E-3</v>
      </c>
    </row>
    <row r="60" spans="1:23" s="17" customFormat="1" ht="18.75" x14ac:dyDescent="0.25">
      <c r="A60" s="17" t="s">
        <v>224</v>
      </c>
      <c r="C60" s="11">
        <v>3060186</v>
      </c>
      <c r="E60" s="11">
        <v>22536075866</v>
      </c>
      <c r="G60" s="11">
        <v>29780963575.407001</v>
      </c>
      <c r="I60" s="11">
        <v>0</v>
      </c>
      <c r="J60" s="11">
        <v>0</v>
      </c>
      <c r="L60" s="11">
        <v>-1470859</v>
      </c>
      <c r="M60" s="11">
        <v>14104387988</v>
      </c>
      <c r="O60" s="11">
        <v>1589327</v>
      </c>
      <c r="Q60" s="11">
        <v>9460</v>
      </c>
      <c r="S60" s="11">
        <v>11704253877</v>
      </c>
      <c r="U60" s="11">
        <v>14945574971.150999</v>
      </c>
      <c r="W60" s="6">
        <v>2.5999999999999999E-3</v>
      </c>
    </row>
    <row r="61" spans="1:23" s="17" customFormat="1" ht="18.75" x14ac:dyDescent="0.25">
      <c r="A61" s="17" t="s">
        <v>113</v>
      </c>
      <c r="C61" s="11">
        <v>50129401</v>
      </c>
      <c r="E61" s="11">
        <v>203649160640</v>
      </c>
      <c r="G61" s="11">
        <v>240086389466.59299</v>
      </c>
      <c r="I61" s="11">
        <v>0</v>
      </c>
      <c r="J61" s="11">
        <v>0</v>
      </c>
      <c r="L61" s="11">
        <v>0</v>
      </c>
      <c r="M61" s="11">
        <v>0</v>
      </c>
      <c r="O61" s="11">
        <v>50129401</v>
      </c>
      <c r="Q61" s="11">
        <v>4377</v>
      </c>
      <c r="S61" s="11">
        <v>203649160640</v>
      </c>
      <c r="U61" s="11">
        <v>218110860667.34698</v>
      </c>
      <c r="W61" s="6">
        <v>3.8100000000000002E-2</v>
      </c>
    </row>
    <row r="62" spans="1:23" s="17" customFormat="1" ht="18.75" x14ac:dyDescent="0.25">
      <c r="A62" s="17" t="s">
        <v>201</v>
      </c>
      <c r="C62" s="11">
        <v>4000001</v>
      </c>
      <c r="E62" s="11">
        <v>73801490579</v>
      </c>
      <c r="G62" s="11">
        <v>129226532306.625</v>
      </c>
      <c r="I62" s="11">
        <v>0</v>
      </c>
      <c r="J62" s="11">
        <v>0</v>
      </c>
      <c r="L62" s="11">
        <v>-1000000</v>
      </c>
      <c r="M62" s="11">
        <v>29138601724</v>
      </c>
      <c r="O62" s="11">
        <v>3000001</v>
      </c>
      <c r="Q62" s="11">
        <v>29400</v>
      </c>
      <c r="S62" s="11">
        <v>55351122552</v>
      </c>
      <c r="U62" s="11">
        <v>87675239225.070007</v>
      </c>
      <c r="W62" s="6">
        <v>1.5299999999999999E-2</v>
      </c>
    </row>
    <row r="63" spans="1:23" s="17" customFormat="1" ht="18.75" x14ac:dyDescent="0.25">
      <c r="A63" s="17" t="s">
        <v>171</v>
      </c>
      <c r="C63" s="11">
        <v>14219882</v>
      </c>
      <c r="E63" s="11">
        <v>35249083443</v>
      </c>
      <c r="G63" s="11">
        <v>52682165087.7267</v>
      </c>
      <c r="I63" s="11">
        <v>0</v>
      </c>
      <c r="J63" s="11">
        <v>0</v>
      </c>
      <c r="L63" s="11">
        <v>0</v>
      </c>
      <c r="M63" s="11">
        <v>0</v>
      </c>
      <c r="O63" s="11">
        <v>14219882</v>
      </c>
      <c r="Q63" s="11">
        <v>3021</v>
      </c>
      <c r="S63" s="11">
        <v>35249083443</v>
      </c>
      <c r="U63" s="11">
        <v>42702661854.044098</v>
      </c>
      <c r="W63" s="6">
        <v>7.4999999999999997E-3</v>
      </c>
    </row>
    <row r="64" spans="1:23" s="17" customFormat="1" ht="18.75" x14ac:dyDescent="0.25">
      <c r="A64" s="17" t="s">
        <v>195</v>
      </c>
      <c r="C64" s="11">
        <v>8000000</v>
      </c>
      <c r="E64" s="11">
        <v>36378089224</v>
      </c>
      <c r="G64" s="11">
        <v>37980662400</v>
      </c>
      <c r="I64" s="11">
        <v>0</v>
      </c>
      <c r="J64" s="11">
        <v>0</v>
      </c>
      <c r="L64" s="11">
        <v>0</v>
      </c>
      <c r="M64" s="11">
        <v>0</v>
      </c>
      <c r="O64" s="11">
        <v>8000000</v>
      </c>
      <c r="Q64" s="11">
        <v>4039</v>
      </c>
      <c r="S64" s="11">
        <v>36378089224</v>
      </c>
      <c r="U64" s="11">
        <v>32119743600</v>
      </c>
      <c r="W64" s="6">
        <v>5.5999999999999999E-3</v>
      </c>
    </row>
    <row r="65" spans="1:23" s="17" customFormat="1" ht="18.75" x14ac:dyDescent="0.25">
      <c r="A65" s="17" t="s">
        <v>185</v>
      </c>
      <c r="C65" s="11">
        <v>58500000</v>
      </c>
      <c r="E65" s="11">
        <v>176552640881</v>
      </c>
      <c r="G65" s="11">
        <v>317916573975</v>
      </c>
      <c r="I65" s="11">
        <v>0</v>
      </c>
      <c r="J65" s="11">
        <v>0</v>
      </c>
      <c r="L65" s="11">
        <v>0</v>
      </c>
      <c r="M65" s="11">
        <v>0</v>
      </c>
      <c r="O65" s="11">
        <v>58500000</v>
      </c>
      <c r="Q65" s="11">
        <v>5000</v>
      </c>
      <c r="S65" s="11">
        <v>176552640881</v>
      </c>
      <c r="U65" s="11">
        <v>290759625000</v>
      </c>
      <c r="W65" s="6">
        <v>5.0700000000000002E-2</v>
      </c>
    </row>
    <row r="66" spans="1:23" s="17" customFormat="1" ht="18.75" x14ac:dyDescent="0.25">
      <c r="A66" s="17" t="s">
        <v>90</v>
      </c>
      <c r="C66" s="11">
        <v>16526750</v>
      </c>
      <c r="E66" s="11">
        <v>86766856380</v>
      </c>
      <c r="G66" s="11">
        <v>114177490070.625</v>
      </c>
      <c r="I66" s="11">
        <v>0</v>
      </c>
      <c r="J66" s="11">
        <v>0</v>
      </c>
      <c r="L66" s="11">
        <v>0</v>
      </c>
      <c r="M66" s="11">
        <v>0</v>
      </c>
      <c r="O66" s="11">
        <v>16526750</v>
      </c>
      <c r="Q66" s="11">
        <v>5770</v>
      </c>
      <c r="S66" s="11">
        <v>86766856380</v>
      </c>
      <c r="U66" s="11">
        <v>94791959382.375</v>
      </c>
      <c r="W66" s="6">
        <v>1.6500000000000001E-2</v>
      </c>
    </row>
    <row r="67" spans="1:23" s="17" customFormat="1" ht="18.75" x14ac:dyDescent="0.25">
      <c r="A67" s="17" t="s">
        <v>192</v>
      </c>
      <c r="C67" s="11">
        <v>2004630</v>
      </c>
      <c r="E67" s="11">
        <v>23513078934</v>
      </c>
      <c r="G67" s="11">
        <v>37064265597.900002</v>
      </c>
      <c r="I67" s="11">
        <v>0</v>
      </c>
      <c r="J67" s="11">
        <v>0</v>
      </c>
      <c r="L67" s="11">
        <v>0</v>
      </c>
      <c r="M67" s="11">
        <v>0</v>
      </c>
      <c r="O67" s="11">
        <v>2004630</v>
      </c>
      <c r="Q67" s="11">
        <v>18300</v>
      </c>
      <c r="S67" s="11">
        <v>23513078934</v>
      </c>
      <c r="U67" s="11">
        <v>36466454862.449997</v>
      </c>
      <c r="W67" s="6">
        <v>6.4000000000000003E-3</v>
      </c>
    </row>
    <row r="68" spans="1:23" s="17" customFormat="1" ht="18.75" x14ac:dyDescent="0.25">
      <c r="A68" s="17" t="s">
        <v>194</v>
      </c>
      <c r="C68" s="11">
        <v>8500000</v>
      </c>
      <c r="E68" s="11">
        <v>45423865503</v>
      </c>
      <c r="G68" s="11">
        <v>58554515250</v>
      </c>
      <c r="I68" s="11">
        <v>12025000</v>
      </c>
      <c r="J68" s="11">
        <v>84985727117</v>
      </c>
      <c r="L68" s="11">
        <v>0</v>
      </c>
      <c r="M68" s="11">
        <v>0</v>
      </c>
      <c r="O68" s="11">
        <v>20525000</v>
      </c>
      <c r="Q68" s="11">
        <v>6650</v>
      </c>
      <c r="S68" s="11">
        <v>130409592620</v>
      </c>
      <c r="U68" s="11">
        <v>135679127062.5</v>
      </c>
      <c r="W68" s="6">
        <v>2.3699999999999999E-2</v>
      </c>
    </row>
    <row r="69" spans="1:23" s="17" customFormat="1" ht="18.75" x14ac:dyDescent="0.25">
      <c r="A69" s="17" t="s">
        <v>244</v>
      </c>
      <c r="C69" s="11">
        <v>220000</v>
      </c>
      <c r="E69" s="11">
        <v>18136452950</v>
      </c>
      <c r="G69" s="11">
        <v>16548347970</v>
      </c>
      <c r="I69" s="11">
        <v>0</v>
      </c>
      <c r="J69" s="11">
        <v>0</v>
      </c>
      <c r="L69" s="11">
        <v>-110000</v>
      </c>
      <c r="M69" s="11">
        <v>10573709914</v>
      </c>
      <c r="O69" s="11">
        <v>110000</v>
      </c>
      <c r="Q69" s="11">
        <v>97200</v>
      </c>
      <c r="S69" s="11">
        <v>9068226474</v>
      </c>
      <c r="U69" s="11">
        <v>10628382600</v>
      </c>
      <c r="W69" s="6">
        <v>1.9E-3</v>
      </c>
    </row>
    <row r="70" spans="1:23" s="17" customFormat="1" ht="18.75" x14ac:dyDescent="0.25">
      <c r="A70" s="17" t="s">
        <v>132</v>
      </c>
      <c r="C70" s="11">
        <v>4900000</v>
      </c>
      <c r="E70" s="11">
        <v>24571212684</v>
      </c>
      <c r="G70" s="11">
        <v>37505506500</v>
      </c>
      <c r="I70" s="11">
        <v>30000</v>
      </c>
      <c r="J70" s="11">
        <v>234117055</v>
      </c>
      <c r="L70" s="11">
        <v>0</v>
      </c>
      <c r="M70" s="11">
        <v>0</v>
      </c>
      <c r="O70" s="11">
        <v>4930000</v>
      </c>
      <c r="Q70" s="11">
        <v>7020</v>
      </c>
      <c r="S70" s="11">
        <v>24805329739</v>
      </c>
      <c r="U70" s="11">
        <v>34402678830</v>
      </c>
      <c r="W70" s="6">
        <v>6.0000000000000001E-3</v>
      </c>
    </row>
    <row r="71" spans="1:23" s="17" customFormat="1" ht="18.75" x14ac:dyDescent="0.25">
      <c r="A71" s="17" t="s">
        <v>142</v>
      </c>
      <c r="C71" s="11">
        <v>11000000</v>
      </c>
      <c r="E71" s="11">
        <v>54920408334</v>
      </c>
      <c r="G71" s="11">
        <v>78291378000</v>
      </c>
      <c r="I71" s="11">
        <v>0</v>
      </c>
      <c r="J71" s="11">
        <v>0</v>
      </c>
      <c r="L71" s="11">
        <v>0</v>
      </c>
      <c r="M71" s="11">
        <v>0</v>
      </c>
      <c r="O71" s="11">
        <v>11000000</v>
      </c>
      <c r="Q71" s="11">
        <v>6682</v>
      </c>
      <c r="S71" s="11">
        <v>54920408334</v>
      </c>
      <c r="U71" s="11">
        <v>73064663100</v>
      </c>
      <c r="W71" s="6">
        <v>1.2699999999999999E-2</v>
      </c>
    </row>
    <row r="72" spans="1:23" s="17" customFormat="1" ht="18.75" x14ac:dyDescent="0.25">
      <c r="A72" s="17" t="s">
        <v>118</v>
      </c>
      <c r="C72" s="11">
        <v>5751964</v>
      </c>
      <c r="E72" s="11">
        <v>24930771644</v>
      </c>
      <c r="G72" s="11">
        <v>40024178699.400002</v>
      </c>
      <c r="I72" s="11">
        <v>0</v>
      </c>
      <c r="J72" s="11">
        <v>0</v>
      </c>
      <c r="L72" s="11">
        <v>0</v>
      </c>
      <c r="M72" s="11">
        <v>0</v>
      </c>
      <c r="O72" s="11">
        <v>5751964</v>
      </c>
      <c r="Q72" s="11">
        <v>5600</v>
      </c>
      <c r="S72" s="11">
        <v>24930771644</v>
      </c>
      <c r="U72" s="11">
        <v>32019342959.52</v>
      </c>
      <c r="W72" s="6">
        <v>5.5999999999999999E-3</v>
      </c>
    </row>
    <row r="73" spans="1:23" s="17" customFormat="1" ht="18.75" x14ac:dyDescent="0.25">
      <c r="A73" s="17" t="s">
        <v>91</v>
      </c>
      <c r="C73" s="11">
        <v>4770899</v>
      </c>
      <c r="E73" s="11">
        <v>44259668532</v>
      </c>
      <c r="G73" s="11">
        <v>80006179986.526505</v>
      </c>
      <c r="I73" s="11">
        <v>0</v>
      </c>
      <c r="J73" s="11">
        <v>0</v>
      </c>
      <c r="L73" s="11">
        <v>0</v>
      </c>
      <c r="M73" s="11">
        <v>0</v>
      </c>
      <c r="O73" s="11">
        <v>4770899</v>
      </c>
      <c r="Q73" s="11">
        <v>15530</v>
      </c>
      <c r="S73" s="11">
        <v>44259668532</v>
      </c>
      <c r="U73" s="11">
        <v>73651213704.253494</v>
      </c>
      <c r="W73" s="6">
        <v>1.29E-2</v>
      </c>
    </row>
    <row r="74" spans="1:23" s="17" customFormat="1" ht="18.75" x14ac:dyDescent="0.25">
      <c r="A74" s="17" t="s">
        <v>183</v>
      </c>
      <c r="C74" s="11">
        <v>0</v>
      </c>
      <c r="E74" s="11">
        <v>0</v>
      </c>
      <c r="G74" s="11">
        <v>0</v>
      </c>
      <c r="I74" s="11">
        <v>2122297</v>
      </c>
      <c r="J74" s="11">
        <v>22962162791</v>
      </c>
      <c r="L74" s="11">
        <v>0</v>
      </c>
      <c r="M74" s="11">
        <v>0</v>
      </c>
      <c r="O74" s="11">
        <v>2122297</v>
      </c>
      <c r="Q74" s="11">
        <v>10860</v>
      </c>
      <c r="S74" s="11">
        <v>22962162791</v>
      </c>
      <c r="U74" s="11">
        <v>22911008954.750999</v>
      </c>
      <c r="W74" s="6">
        <v>4.0000000000000001E-3</v>
      </c>
    </row>
    <row r="75" spans="1:23" s="17" customFormat="1" ht="18.75" x14ac:dyDescent="0.25">
      <c r="A75" s="17" t="s">
        <v>264</v>
      </c>
      <c r="C75" s="11">
        <v>0</v>
      </c>
      <c r="E75" s="11">
        <v>0</v>
      </c>
      <c r="G75" s="11">
        <v>0</v>
      </c>
      <c r="I75" s="11">
        <v>1100000</v>
      </c>
      <c r="J75" s="11">
        <v>16193838467</v>
      </c>
      <c r="L75" s="11">
        <v>0</v>
      </c>
      <c r="M75" s="11">
        <v>0</v>
      </c>
      <c r="O75" s="11">
        <v>1100000</v>
      </c>
      <c r="Q75" s="11">
        <v>14400</v>
      </c>
      <c r="S75" s="11">
        <v>16193838467</v>
      </c>
      <c r="U75" s="11">
        <v>15745752000</v>
      </c>
      <c r="W75" s="6">
        <v>2.7000000000000001E-3</v>
      </c>
    </row>
    <row r="76" spans="1:23" s="17" customFormat="1" ht="18.75" x14ac:dyDescent="0.25">
      <c r="A76" s="17" t="s">
        <v>265</v>
      </c>
      <c r="C76" s="11">
        <v>0</v>
      </c>
      <c r="E76" s="11">
        <v>0</v>
      </c>
      <c r="G76" s="11">
        <v>0</v>
      </c>
      <c r="I76" s="11">
        <v>8018514</v>
      </c>
      <c r="J76" s="11">
        <v>62224615872</v>
      </c>
      <c r="L76" s="11">
        <v>0</v>
      </c>
      <c r="M76" s="11">
        <v>0</v>
      </c>
      <c r="O76" s="11">
        <v>8018514</v>
      </c>
      <c r="Q76" s="11">
        <v>8000</v>
      </c>
      <c r="S76" s="11">
        <v>62224615872</v>
      </c>
      <c r="U76" s="11">
        <v>63766430733.599998</v>
      </c>
      <c r="W76" s="6">
        <v>1.11E-2</v>
      </c>
    </row>
    <row r="77" spans="1:23" s="17" customFormat="1" ht="18.75" x14ac:dyDescent="0.25">
      <c r="A77" s="17" t="s">
        <v>266</v>
      </c>
      <c r="C77" s="11">
        <v>0</v>
      </c>
      <c r="E77" s="11">
        <v>0</v>
      </c>
      <c r="G77" s="11">
        <v>0</v>
      </c>
      <c r="I77" s="11">
        <v>27800000</v>
      </c>
      <c r="J77" s="11">
        <v>60828242900</v>
      </c>
      <c r="L77" s="11">
        <v>0</v>
      </c>
      <c r="M77" s="11">
        <v>0</v>
      </c>
      <c r="O77" s="11">
        <v>27800000</v>
      </c>
      <c r="Q77" s="11">
        <v>2102</v>
      </c>
      <c r="S77" s="11">
        <v>60828242900</v>
      </c>
      <c r="U77" s="11">
        <v>58087908180</v>
      </c>
      <c r="W77" s="6">
        <v>1.01E-2</v>
      </c>
    </row>
    <row r="78" spans="1:23" s="17" customFormat="1" ht="18.75" x14ac:dyDescent="0.25">
      <c r="A78" s="17" t="s">
        <v>267</v>
      </c>
      <c r="C78" s="11">
        <v>0</v>
      </c>
      <c r="E78" s="11">
        <v>0</v>
      </c>
      <c r="G78" s="11">
        <v>0</v>
      </c>
      <c r="I78" s="11">
        <v>1100000</v>
      </c>
      <c r="J78" s="11">
        <v>27669726319</v>
      </c>
      <c r="L78" s="11">
        <v>-1100000</v>
      </c>
      <c r="M78" s="11">
        <v>33733087017</v>
      </c>
      <c r="O78" s="11">
        <v>0</v>
      </c>
      <c r="Q78" s="11">
        <v>0</v>
      </c>
      <c r="S78" s="11">
        <v>0</v>
      </c>
      <c r="U78" s="11">
        <v>0</v>
      </c>
      <c r="W78" s="6">
        <v>0</v>
      </c>
    </row>
    <row r="79" spans="1:23" s="17" customFormat="1" ht="18.75" x14ac:dyDescent="0.25">
      <c r="A79" s="17" t="s">
        <v>268</v>
      </c>
      <c r="C79" s="11">
        <v>0</v>
      </c>
      <c r="E79" s="11">
        <v>0</v>
      </c>
      <c r="G79" s="11">
        <v>0</v>
      </c>
      <c r="I79" s="11">
        <v>6489031</v>
      </c>
      <c r="J79" s="11">
        <v>87306442771</v>
      </c>
      <c r="L79" s="11">
        <v>0</v>
      </c>
      <c r="M79" s="11">
        <v>0</v>
      </c>
      <c r="O79" s="11">
        <v>6489031</v>
      </c>
      <c r="Q79" s="11">
        <v>10450</v>
      </c>
      <c r="S79" s="11">
        <v>87306442771</v>
      </c>
      <c r="U79" s="11">
        <v>67406902224.997498</v>
      </c>
      <c r="W79" s="6">
        <v>1.18E-2</v>
      </c>
    </row>
    <row r="80" spans="1:23" s="12" customFormat="1" ht="19.5" thickBot="1" x14ac:dyDescent="0.3">
      <c r="A80" s="3" t="s">
        <v>12</v>
      </c>
      <c r="C80" s="25"/>
      <c r="E80" s="3">
        <f>SUM(E6:E79)</f>
        <v>4841887995675</v>
      </c>
      <c r="G80" s="3">
        <f>SUM(G6:G79)</f>
        <v>5879420126138.8262</v>
      </c>
      <c r="I80" s="3">
        <f>SUM(I6:I79)</f>
        <v>64591988</v>
      </c>
      <c r="J80" s="3">
        <f>SUM(J6:J79)</f>
        <v>391467193520</v>
      </c>
      <c r="L80" s="29">
        <f>SUM(L6:L79)</f>
        <v>-19289148</v>
      </c>
      <c r="M80" s="3">
        <f>SUM(M6:M79)</f>
        <v>289096283594</v>
      </c>
      <c r="O80" s="25"/>
      <c r="Q80" s="3">
        <f>SUM(Q6:Q79)</f>
        <v>997385</v>
      </c>
      <c r="S80" s="3">
        <f>SUM(S6:S79)</f>
        <v>4998325954449</v>
      </c>
      <c r="U80" s="3">
        <f>SUM(U6:U79)</f>
        <v>5367178654403.3955</v>
      </c>
      <c r="W80" s="7">
        <f>SUM(W6:W79)</f>
        <v>0.93650000000000033</v>
      </c>
    </row>
    <row r="81" spans="3:23" ht="19.5" thickTop="1" x14ac:dyDescent="0.45">
      <c r="C81" s="25"/>
      <c r="E81" s="4"/>
      <c r="G81" s="4"/>
      <c r="I81" s="4"/>
      <c r="J81" s="4"/>
      <c r="L81" s="4"/>
      <c r="M81" s="4"/>
      <c r="O81" s="25"/>
      <c r="Q81" s="4"/>
      <c r="S81" s="4"/>
      <c r="U81" s="4"/>
      <c r="W81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55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1402/04/31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Q11"/>
  <sheetViews>
    <sheetView rightToLeft="1" workbookViewId="0">
      <selection activeCell="A4" sqref="A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8" t="s">
        <v>234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9" t="s">
        <v>248</v>
      </c>
      <c r="D7" s="40"/>
      <c r="E7" s="40"/>
      <c r="F7" s="40"/>
      <c r="G7" s="40"/>
      <c r="H7" s="40"/>
      <c r="I7" s="40"/>
      <c r="K7" s="39" t="s">
        <v>269</v>
      </c>
      <c r="L7" s="40"/>
      <c r="M7" s="40"/>
      <c r="N7" s="40"/>
      <c r="O7" s="40"/>
      <c r="P7" s="40"/>
      <c r="Q7" s="40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I13"/>
  <sheetViews>
    <sheetView rightToLeft="1" zoomScale="85" zoomScaleNormal="85" workbookViewId="0">
      <selection activeCell="AE20" sqref="AE20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5" spans="1:35" ht="21" x14ac:dyDescent="0.45">
      <c r="A5" s="38" t="s">
        <v>199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7" spans="1:35" ht="21" x14ac:dyDescent="0.5">
      <c r="C7" s="45" t="s">
        <v>18</v>
      </c>
      <c r="D7" s="46"/>
      <c r="E7" s="46"/>
      <c r="F7" s="46"/>
      <c r="G7" s="46"/>
      <c r="H7" s="46"/>
      <c r="I7" s="46"/>
      <c r="J7" s="46"/>
      <c r="K7" s="46"/>
      <c r="L7" s="46"/>
      <c r="M7" s="46"/>
      <c r="O7" s="39" t="s">
        <v>248</v>
      </c>
      <c r="P7" s="40"/>
      <c r="Q7" s="40"/>
      <c r="R7" s="40"/>
      <c r="S7" s="40"/>
      <c r="U7" s="39" t="s">
        <v>2</v>
      </c>
      <c r="V7" s="40"/>
      <c r="W7" s="40"/>
      <c r="X7" s="40"/>
      <c r="Y7" s="40"/>
      <c r="AA7" s="39" t="s">
        <v>269</v>
      </c>
      <c r="AB7" s="40"/>
      <c r="AC7" s="40"/>
      <c r="AD7" s="40"/>
      <c r="AE7" s="40"/>
      <c r="AF7" s="40"/>
      <c r="AG7" s="40"/>
      <c r="AH7" s="40"/>
      <c r="AI7" s="40"/>
    </row>
    <row r="8" spans="1:35" ht="18.75" x14ac:dyDescent="0.45">
      <c r="A8" s="37" t="s">
        <v>19</v>
      </c>
      <c r="C8" s="35" t="s">
        <v>20</v>
      </c>
      <c r="E8" s="35" t="s">
        <v>21</v>
      </c>
      <c r="G8" s="35" t="s">
        <v>22</v>
      </c>
      <c r="I8" s="35" t="s">
        <v>23</v>
      </c>
      <c r="K8" s="35" t="s">
        <v>24</v>
      </c>
      <c r="M8" s="35" t="s">
        <v>17</v>
      </c>
      <c r="O8" s="37" t="s">
        <v>4</v>
      </c>
      <c r="Q8" s="42" t="s">
        <v>5</v>
      </c>
      <c r="S8" s="42" t="s">
        <v>6</v>
      </c>
      <c r="U8" s="37" t="s">
        <v>7</v>
      </c>
      <c r="V8" s="34"/>
      <c r="X8" s="37" t="s">
        <v>8</v>
      </c>
      <c r="Y8" s="34"/>
      <c r="AA8" s="37" t="s">
        <v>4</v>
      </c>
      <c r="AC8" s="35" t="s">
        <v>25</v>
      </c>
      <c r="AE8" s="42" t="s">
        <v>5</v>
      </c>
      <c r="AG8" s="42" t="s">
        <v>6</v>
      </c>
      <c r="AI8" s="35" t="s">
        <v>170</v>
      </c>
    </row>
    <row r="9" spans="1:35" ht="18.75" x14ac:dyDescent="0.45">
      <c r="A9" s="36"/>
      <c r="C9" s="36"/>
      <c r="E9" s="44"/>
      <c r="G9" s="36"/>
      <c r="I9" s="36"/>
      <c r="K9" s="36"/>
      <c r="M9" s="36"/>
      <c r="O9" s="36"/>
      <c r="Q9" s="43"/>
      <c r="S9" s="43"/>
      <c r="U9" s="5" t="s">
        <v>4</v>
      </c>
      <c r="V9" s="5" t="s">
        <v>198</v>
      </c>
      <c r="X9" s="5" t="s">
        <v>4</v>
      </c>
      <c r="Y9" s="5" t="s">
        <v>11</v>
      </c>
      <c r="AA9" s="36"/>
      <c r="AC9" s="36"/>
      <c r="AE9" s="43"/>
      <c r="AG9" s="43"/>
      <c r="AI9" s="36"/>
    </row>
    <row r="10" spans="1:35" ht="18.75" x14ac:dyDescent="0.45">
      <c r="A10" s="25" t="s">
        <v>167</v>
      </c>
      <c r="C10" s="25" t="s">
        <v>151</v>
      </c>
      <c r="E10" s="25" t="s">
        <v>151</v>
      </c>
      <c r="G10" s="25" t="s">
        <v>168</v>
      </c>
      <c r="I10" s="25" t="s">
        <v>169</v>
      </c>
      <c r="K10" s="25">
        <v>0</v>
      </c>
      <c r="M10" s="25">
        <v>0</v>
      </c>
      <c r="O10" s="25">
        <v>5000</v>
      </c>
      <c r="Q10" s="27">
        <v>4109894781</v>
      </c>
      <c r="S10" s="27">
        <v>4699148125</v>
      </c>
      <c r="U10" s="25">
        <v>0</v>
      </c>
      <c r="V10" s="25">
        <v>0</v>
      </c>
      <c r="W10" s="1">
        <v>0</v>
      </c>
      <c r="X10" s="25">
        <v>0</v>
      </c>
      <c r="Y10" s="25">
        <v>0</v>
      </c>
      <c r="Z10" s="1">
        <v>0</v>
      </c>
      <c r="AA10" s="25">
        <v>5000</v>
      </c>
      <c r="AC10" s="25">
        <v>971000</v>
      </c>
      <c r="AE10" s="27">
        <v>4109894781</v>
      </c>
      <c r="AG10" s="27">
        <v>4854120031</v>
      </c>
      <c r="AI10" s="28">
        <v>8.0000000000000004E-4</v>
      </c>
    </row>
    <row r="11" spans="1:35" ht="18.75" x14ac:dyDescent="0.45">
      <c r="A11" s="25" t="s">
        <v>165</v>
      </c>
      <c r="C11" s="25" t="s">
        <v>151</v>
      </c>
      <c r="E11" s="25" t="s">
        <v>151</v>
      </c>
      <c r="G11" s="25" t="s">
        <v>166</v>
      </c>
      <c r="I11" s="25" t="s">
        <v>174</v>
      </c>
      <c r="K11" s="25">
        <v>0</v>
      </c>
      <c r="M11" s="25">
        <v>0</v>
      </c>
      <c r="O11" s="25">
        <v>48212</v>
      </c>
      <c r="Q11" s="27">
        <v>39940318981</v>
      </c>
      <c r="S11" s="27">
        <v>46203838488</v>
      </c>
      <c r="U11" s="25">
        <v>0</v>
      </c>
      <c r="V11" s="25">
        <v>0</v>
      </c>
      <c r="W11" s="1">
        <v>0</v>
      </c>
      <c r="X11" s="25">
        <v>0</v>
      </c>
      <c r="Y11" s="25">
        <v>0</v>
      </c>
      <c r="Z11" s="1">
        <v>0</v>
      </c>
      <c r="AA11" s="25">
        <v>48212</v>
      </c>
      <c r="AC11" s="25">
        <v>978750</v>
      </c>
      <c r="AE11" s="27">
        <v>39940318981</v>
      </c>
      <c r="AG11" s="27">
        <v>47178942266</v>
      </c>
      <c r="AI11" s="28">
        <v>8.2000000000000007E-3</v>
      </c>
    </row>
    <row r="12" spans="1:35" ht="19.5" thickBot="1" x14ac:dyDescent="0.5">
      <c r="A12" s="3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/>
      <c r="P12" s="12"/>
      <c r="Q12" s="3">
        <f>SUM(Q10:Q11)</f>
        <v>44050213762</v>
      </c>
      <c r="R12" s="12"/>
      <c r="S12" s="3">
        <f>SUM(S10:S11)</f>
        <v>50902986613</v>
      </c>
      <c r="T12" s="12"/>
      <c r="U12" s="13">
        <f>SUM(U10:U11)</f>
        <v>0</v>
      </c>
      <c r="V12" s="3">
        <f>SUM(V10:V11)</f>
        <v>0</v>
      </c>
      <c r="W12" s="12"/>
      <c r="X12" s="3">
        <f>SUM(X10:X11)</f>
        <v>0</v>
      </c>
      <c r="Y12" s="3">
        <f>SUM(Y10:Y11)</f>
        <v>0</v>
      </c>
      <c r="Z12" s="26"/>
      <c r="AA12"/>
      <c r="AB12"/>
      <c r="AC12"/>
      <c r="AD12" s="12"/>
      <c r="AE12" s="3">
        <f>SUM(AE10:AE11)</f>
        <v>44050213762</v>
      </c>
      <c r="AF12" s="12"/>
      <c r="AG12" s="3">
        <f>SUM(AG10:AG11)</f>
        <v>52033062297</v>
      </c>
      <c r="AH12" s="12"/>
      <c r="AI12" s="7">
        <f>SUM(AI10:AI11)</f>
        <v>9.0000000000000011E-3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/>
      <c r="AB13"/>
      <c r="AC13"/>
      <c r="AE13" s="4"/>
      <c r="AG13" s="4"/>
      <c r="AI13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M11"/>
  <sheetViews>
    <sheetView rightToLeft="1" workbookViewId="0">
      <selection activeCell="C8" sqref="C8:M8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21" x14ac:dyDescent="0.45">
      <c r="A5" s="38" t="s">
        <v>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1" x14ac:dyDescent="0.45">
      <c r="A6" s="38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ht="21" x14ac:dyDescent="0.45">
      <c r="C8" s="39" t="s">
        <v>269</v>
      </c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AC14"/>
  <sheetViews>
    <sheetView rightToLeft="1" workbookViewId="0">
      <selection activeCell="Y13" sqref="Y13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7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.140625" style="1" customWidth="1"/>
    <col min="17" max="17" width="7.7109375" style="1" bestFit="1" customWidth="1"/>
    <col min="18" max="18" width="15.5703125" style="1" bestFit="1" customWidth="1"/>
    <col min="19" max="19" width="0.7109375" style="1" customWidth="1"/>
    <col min="20" max="20" width="8" style="1" bestFit="1" customWidth="1"/>
    <col min="21" max="21" width="15.7109375" style="1" bestFit="1" customWidth="1"/>
    <col min="22" max="22" width="0.85546875" style="1" customWidth="1"/>
    <col min="23" max="23" width="7.7109375" style="1" bestFit="1" customWidth="1"/>
    <col min="24" max="24" width="0.85546875" style="1" customWidth="1"/>
    <col min="25" max="25" width="15.570312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5" spans="1:29" ht="21" x14ac:dyDescent="0.45">
      <c r="A5" s="38" t="s">
        <v>130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7" spans="1:29" ht="21" x14ac:dyDescent="0.45">
      <c r="K7" s="48" t="s">
        <v>248</v>
      </c>
      <c r="L7" s="48"/>
      <c r="M7" s="48"/>
      <c r="N7" s="48"/>
      <c r="O7" s="48"/>
      <c r="P7" s="14"/>
      <c r="Q7" s="47" t="s">
        <v>2</v>
      </c>
      <c r="R7" s="47"/>
      <c r="S7" s="47"/>
      <c r="T7" s="47"/>
      <c r="U7" s="47"/>
      <c r="W7" s="39" t="s">
        <v>269</v>
      </c>
      <c r="X7" s="40"/>
      <c r="Y7" s="40"/>
      <c r="Z7" s="40"/>
      <c r="AA7" s="40"/>
      <c r="AB7" s="40"/>
      <c r="AC7" s="40"/>
    </row>
    <row r="8" spans="1:29" ht="18.75" x14ac:dyDescent="0.45">
      <c r="A8" s="37" t="s">
        <v>42</v>
      </c>
      <c r="C8" s="35" t="s">
        <v>23</v>
      </c>
      <c r="E8" s="35" t="s">
        <v>147</v>
      </c>
      <c r="G8" s="35" t="s">
        <v>43</v>
      </c>
      <c r="I8" s="35" t="s">
        <v>21</v>
      </c>
      <c r="K8" s="37" t="s">
        <v>4</v>
      </c>
      <c r="M8" s="37" t="s">
        <v>5</v>
      </c>
      <c r="O8" s="37" t="s">
        <v>6</v>
      </c>
      <c r="Q8" s="37" t="s">
        <v>7</v>
      </c>
      <c r="R8" s="34"/>
      <c r="T8" s="37" t="s">
        <v>8</v>
      </c>
      <c r="U8" s="34"/>
      <c r="W8" s="37" t="s">
        <v>4</v>
      </c>
      <c r="Y8" s="37" t="s">
        <v>5</v>
      </c>
      <c r="AA8" s="42" t="s">
        <v>6</v>
      </c>
      <c r="AC8" s="35" t="s">
        <v>170</v>
      </c>
    </row>
    <row r="9" spans="1:29" ht="37.5" customHeight="1" x14ac:dyDescent="0.45">
      <c r="A9" s="36"/>
      <c r="C9" s="36"/>
      <c r="E9" s="36" t="s">
        <v>147</v>
      </c>
      <c r="G9" s="36"/>
      <c r="I9" s="36"/>
      <c r="K9" s="36"/>
      <c r="M9" s="36"/>
      <c r="O9" s="36"/>
      <c r="Q9" s="5" t="s">
        <v>4</v>
      </c>
      <c r="R9" s="5" t="s">
        <v>5</v>
      </c>
      <c r="T9" s="5" t="s">
        <v>4</v>
      </c>
      <c r="U9" s="5" t="s">
        <v>11</v>
      </c>
      <c r="W9" s="36"/>
      <c r="Y9" s="36"/>
      <c r="AA9" s="43"/>
      <c r="AC9" s="36"/>
    </row>
    <row r="10" spans="1:29" ht="37.5" customHeight="1" x14ac:dyDescent="0.45">
      <c r="A10" s="25" t="s">
        <v>153</v>
      </c>
      <c r="C10" s="25" t="s">
        <v>270</v>
      </c>
      <c r="E10" s="25">
        <v>25</v>
      </c>
      <c r="G10" s="25">
        <v>0</v>
      </c>
      <c r="I10" s="25" t="s">
        <v>152</v>
      </c>
      <c r="K10" s="25">
        <v>0</v>
      </c>
      <c r="M10" s="25">
        <v>0</v>
      </c>
      <c r="O10" s="25">
        <v>0</v>
      </c>
      <c r="Q10" s="25">
        <v>76000</v>
      </c>
      <c r="R10" s="25">
        <v>38000000000</v>
      </c>
      <c r="T10" s="25">
        <v>0</v>
      </c>
      <c r="U10" s="25">
        <v>0</v>
      </c>
      <c r="W10" s="25">
        <v>76000</v>
      </c>
      <c r="Y10" s="25">
        <v>38000000000</v>
      </c>
      <c r="AA10" s="27">
        <v>38000000000</v>
      </c>
      <c r="AC10" s="6">
        <v>6.6E-3</v>
      </c>
    </row>
    <row r="11" spans="1:29" ht="37.5" customHeight="1" x14ac:dyDescent="0.45">
      <c r="A11" s="25" t="s">
        <v>93</v>
      </c>
      <c r="C11" s="25" t="s">
        <v>242</v>
      </c>
      <c r="E11" s="25">
        <v>24.5</v>
      </c>
      <c r="G11" s="25">
        <v>0</v>
      </c>
      <c r="I11" s="25" t="s">
        <v>152</v>
      </c>
      <c r="K11" s="25">
        <v>11800</v>
      </c>
      <c r="M11" s="25">
        <v>11800000000</v>
      </c>
      <c r="O11" s="25">
        <v>11800000000</v>
      </c>
      <c r="Q11" s="25">
        <v>0</v>
      </c>
      <c r="R11" s="25">
        <v>0</v>
      </c>
      <c r="T11" s="25">
        <v>0</v>
      </c>
      <c r="U11" s="25">
        <v>0</v>
      </c>
      <c r="W11" s="25">
        <v>11800</v>
      </c>
      <c r="Y11" s="25">
        <v>11800000000</v>
      </c>
      <c r="AA11" s="27">
        <v>11800000000</v>
      </c>
      <c r="AC11" s="6">
        <v>2.0999999999999999E-3</v>
      </c>
    </row>
    <row r="12" spans="1:29" ht="18.75" x14ac:dyDescent="0.45">
      <c r="A12" s="17" t="s">
        <v>93</v>
      </c>
      <c r="B12" s="17"/>
      <c r="C12" s="17" t="s">
        <v>227</v>
      </c>
      <c r="D12" s="17"/>
      <c r="E12" s="11">
        <v>25</v>
      </c>
      <c r="F12" s="17"/>
      <c r="G12" s="11">
        <v>0</v>
      </c>
      <c r="H12" s="17"/>
      <c r="I12" s="17" t="s">
        <v>152</v>
      </c>
      <c r="J12" s="17"/>
      <c r="K12" s="11">
        <v>4500</v>
      </c>
      <c r="L12" s="17"/>
      <c r="M12" s="11">
        <v>4500000000</v>
      </c>
      <c r="N12" s="17"/>
      <c r="O12" s="11">
        <v>4500000000</v>
      </c>
      <c r="P12" s="17"/>
      <c r="Q12" s="11">
        <v>0</v>
      </c>
      <c r="R12" s="11">
        <v>0</v>
      </c>
      <c r="S12" s="17"/>
      <c r="T12" s="11">
        <v>0</v>
      </c>
      <c r="U12" s="11">
        <v>0</v>
      </c>
      <c r="V12" s="17"/>
      <c r="W12" s="11">
        <v>4500</v>
      </c>
      <c r="X12" s="17"/>
      <c r="Y12" s="11">
        <v>4500000000</v>
      </c>
      <c r="Z12" s="17"/>
      <c r="AA12" s="11">
        <v>4500000000</v>
      </c>
      <c r="AB12" s="17"/>
      <c r="AC12" s="6">
        <v>8.0000000000000004E-4</v>
      </c>
    </row>
    <row r="13" spans="1:29" ht="19.5" thickBot="1" x14ac:dyDescent="0.5">
      <c r="A13" s="3" t="s">
        <v>12</v>
      </c>
      <c r="K13" s="3">
        <f>SUM(K10:K12)</f>
        <v>16300</v>
      </c>
      <c r="M13" s="3">
        <f>SUM(M10:M12)</f>
        <v>16300000000</v>
      </c>
      <c r="O13" s="3">
        <f>SUM(O10:O12)</f>
        <v>16300000000</v>
      </c>
      <c r="Q13" s="3">
        <f>SUM(Q10:Q12)</f>
        <v>76000</v>
      </c>
      <c r="R13" s="3">
        <f>SUM(R10:R12)</f>
        <v>38000000000</v>
      </c>
      <c r="T13" s="3">
        <f>SUM(T10:T12)</f>
        <v>0</v>
      </c>
      <c r="U13" s="3">
        <f>SUM(U10:U12)</f>
        <v>0</v>
      </c>
      <c r="W13" s="3">
        <f>SUM(W10:W12)</f>
        <v>92300</v>
      </c>
      <c r="Y13" s="3">
        <f>SUM(Y10:Y12)</f>
        <v>54300000000</v>
      </c>
      <c r="AA13" s="3">
        <f>SUM(AA10:AA12)</f>
        <v>54300000000</v>
      </c>
      <c r="AC13" s="7">
        <f>SUM(AC10:AC12)</f>
        <v>9.4999999999999998E-3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15"/>
  <sheetViews>
    <sheetView rightToLeft="1" workbookViewId="0">
      <selection activeCell="S18" sqref="S18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262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 x14ac:dyDescent="0.45">
      <c r="A5" s="38" t="s">
        <v>131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C7" s="39" t="s">
        <v>34</v>
      </c>
      <c r="D7" s="49"/>
      <c r="E7" s="49"/>
      <c r="F7" s="49"/>
      <c r="G7" s="49"/>
      <c r="H7" s="49"/>
      <c r="I7" s="49"/>
      <c r="K7" s="2" t="s">
        <v>248</v>
      </c>
      <c r="M7" s="39" t="s">
        <v>2</v>
      </c>
      <c r="N7" s="49"/>
      <c r="O7" s="49"/>
      <c r="Q7" s="39" t="s">
        <v>269</v>
      </c>
      <c r="R7" s="49"/>
      <c r="S7" s="49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176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170</v>
      </c>
    </row>
    <row r="9" spans="1:19" s="17" customFormat="1" ht="18.75" x14ac:dyDescent="0.2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42064493</v>
      </c>
      <c r="M9" s="11">
        <v>38000178067</v>
      </c>
      <c r="O9" s="11">
        <v>38000010000</v>
      </c>
      <c r="Q9" s="11">
        <v>42232560</v>
      </c>
      <c r="S9" s="6">
        <v>0</v>
      </c>
    </row>
    <row r="10" spans="1:19" s="17" customFormat="1" ht="18.75" x14ac:dyDescent="0.2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353915960</v>
      </c>
      <c r="M10" s="11">
        <v>342579237</v>
      </c>
      <c r="O10" s="11">
        <v>0</v>
      </c>
      <c r="Q10" s="11">
        <v>696495197</v>
      </c>
      <c r="S10" s="6">
        <v>1E-4</v>
      </c>
    </row>
    <row r="11" spans="1:19" s="17" customFormat="1" ht="18.75" x14ac:dyDescent="0.2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17752886</v>
      </c>
      <c r="M11" s="11">
        <v>75072</v>
      </c>
      <c r="O11" s="11">
        <v>0</v>
      </c>
      <c r="Q11" s="11">
        <v>17827958</v>
      </c>
      <c r="S11" s="6">
        <v>0</v>
      </c>
    </row>
    <row r="12" spans="1:19" s="17" customFormat="1" ht="18.75" x14ac:dyDescent="0.25">
      <c r="A12" s="17" t="s">
        <v>157</v>
      </c>
      <c r="C12" s="17" t="s">
        <v>158</v>
      </c>
      <c r="E12" s="17" t="s">
        <v>96</v>
      </c>
      <c r="G12" s="17" t="s">
        <v>159</v>
      </c>
      <c r="I12" s="11">
        <v>0</v>
      </c>
      <c r="K12" s="11">
        <v>578930014</v>
      </c>
      <c r="M12" s="11">
        <v>2448118</v>
      </c>
      <c r="O12" s="11">
        <v>0</v>
      </c>
      <c r="Q12" s="11">
        <v>581378132</v>
      </c>
      <c r="S12" s="6">
        <v>1E-4</v>
      </c>
    </row>
    <row r="13" spans="1:19" s="12" customFormat="1" ht="18.75" x14ac:dyDescent="0.25">
      <c r="A13" s="17" t="s">
        <v>160</v>
      </c>
      <c r="B13" s="17"/>
      <c r="C13" s="17" t="s">
        <v>161</v>
      </c>
      <c r="D13" s="17"/>
      <c r="E13" s="17" t="s">
        <v>96</v>
      </c>
      <c r="F13" s="17"/>
      <c r="G13" s="17" t="s">
        <v>162</v>
      </c>
      <c r="H13" s="17"/>
      <c r="I13" s="11">
        <v>0</v>
      </c>
      <c r="J13" s="17"/>
      <c r="K13" s="11">
        <v>24613599665</v>
      </c>
      <c r="L13" s="17"/>
      <c r="M13" s="11">
        <v>91219419471</v>
      </c>
      <c r="N13" s="17"/>
      <c r="O13" s="11">
        <v>71541163900</v>
      </c>
      <c r="P13" s="17"/>
      <c r="Q13" s="11">
        <v>44291855236</v>
      </c>
      <c r="R13" s="17"/>
      <c r="S13" s="6">
        <v>7.7000000000000002E-3</v>
      </c>
    </row>
    <row r="14" spans="1:19" ht="19.5" thickBot="1" x14ac:dyDescent="0.5">
      <c r="A14" s="3" t="s">
        <v>12</v>
      </c>
      <c r="K14" s="3">
        <f>SUM(K9:K13)</f>
        <v>25606263018</v>
      </c>
      <c r="M14" s="3">
        <f>SUM(M9:M13)</f>
        <v>129564699965</v>
      </c>
      <c r="O14" s="3">
        <f>SUM(O9:O13)</f>
        <v>109541173900</v>
      </c>
      <c r="Q14" s="3">
        <f>SUM(Q9:Q13)</f>
        <v>45629789083</v>
      </c>
      <c r="S14" s="7">
        <f>SUM(S9:S13)</f>
        <v>7.9000000000000008E-3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S15"/>
  <sheetViews>
    <sheetView rightToLeft="1" workbookViewId="0">
      <selection activeCell="S9" sqref="S9:S13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21" x14ac:dyDescent="0.45">
      <c r="A5" s="38" t="s">
        <v>128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I7" s="39" t="s">
        <v>51</v>
      </c>
      <c r="J7" s="40"/>
      <c r="K7" s="40"/>
      <c r="L7" s="40"/>
      <c r="M7" s="40"/>
      <c r="O7" s="39" t="s">
        <v>269</v>
      </c>
      <c r="P7" s="40"/>
      <c r="Q7" s="40"/>
      <c r="R7" s="40"/>
      <c r="S7" s="40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7" customFormat="1" ht="18.75" x14ac:dyDescent="0.25">
      <c r="A9" s="17" t="s">
        <v>94</v>
      </c>
      <c r="C9" s="17">
        <v>17</v>
      </c>
      <c r="E9" s="17" t="s">
        <v>104</v>
      </c>
      <c r="G9" s="11">
        <v>0</v>
      </c>
      <c r="I9" s="11">
        <v>178067</v>
      </c>
      <c r="K9" s="11">
        <v>0</v>
      </c>
      <c r="M9" s="11">
        <v>178067</v>
      </c>
      <c r="O9" s="11">
        <v>5549340</v>
      </c>
      <c r="Q9" s="11">
        <v>0</v>
      </c>
      <c r="S9" s="11">
        <v>5549340</v>
      </c>
    </row>
    <row r="10" spans="1:19" s="17" customFormat="1" ht="18.75" x14ac:dyDescent="0.25">
      <c r="A10" s="17" t="s">
        <v>98</v>
      </c>
      <c r="C10" s="11">
        <v>27</v>
      </c>
      <c r="E10" s="17" t="s">
        <v>104</v>
      </c>
      <c r="G10" s="11">
        <v>0</v>
      </c>
      <c r="I10" s="11">
        <v>1502931</v>
      </c>
      <c r="K10" s="11">
        <v>0</v>
      </c>
      <c r="M10" s="11">
        <v>1502931</v>
      </c>
      <c r="O10" s="11">
        <v>17782201</v>
      </c>
      <c r="Q10" s="11">
        <v>0</v>
      </c>
      <c r="S10" s="11">
        <v>17782201</v>
      </c>
    </row>
    <row r="11" spans="1:19" ht="18.75" x14ac:dyDescent="0.45">
      <c r="A11" s="17" t="s">
        <v>101</v>
      </c>
      <c r="B11" s="17"/>
      <c r="C11" s="11">
        <v>31</v>
      </c>
      <c r="D11" s="17"/>
      <c r="E11" s="17" t="s">
        <v>104</v>
      </c>
      <c r="F11" s="17"/>
      <c r="G11" s="11">
        <v>0</v>
      </c>
      <c r="H11" s="17"/>
      <c r="I11" s="11">
        <v>75072</v>
      </c>
      <c r="J11" s="17"/>
      <c r="K11" s="11">
        <v>0</v>
      </c>
      <c r="L11" s="17"/>
      <c r="M11" s="11">
        <v>75072</v>
      </c>
      <c r="N11" s="17"/>
      <c r="O11" s="11">
        <v>542271</v>
      </c>
      <c r="P11" s="17"/>
      <c r="Q11" s="11">
        <v>0</v>
      </c>
      <c r="R11" s="17"/>
      <c r="S11" s="11">
        <v>542271</v>
      </c>
    </row>
    <row r="12" spans="1:19" ht="18.75" x14ac:dyDescent="0.45">
      <c r="A12" s="17" t="s">
        <v>157</v>
      </c>
      <c r="B12" s="17"/>
      <c r="C12" s="11">
        <v>17</v>
      </c>
      <c r="D12" s="17"/>
      <c r="E12" s="17" t="s">
        <v>104</v>
      </c>
      <c r="F12" s="17"/>
      <c r="G12" s="11">
        <v>0</v>
      </c>
      <c r="H12" s="17"/>
      <c r="I12" s="11">
        <v>2448118</v>
      </c>
      <c r="J12" s="17"/>
      <c r="K12" s="11">
        <v>0</v>
      </c>
      <c r="L12" s="17"/>
      <c r="M12" s="11">
        <v>2448118</v>
      </c>
      <c r="N12" s="17"/>
      <c r="O12" s="11">
        <v>15900972</v>
      </c>
      <c r="P12" s="17"/>
      <c r="Q12" s="11">
        <v>0</v>
      </c>
      <c r="R12" s="17"/>
      <c r="S12" s="11">
        <v>15900972</v>
      </c>
    </row>
    <row r="13" spans="1:19" ht="18.75" x14ac:dyDescent="0.45">
      <c r="A13" s="17" t="s">
        <v>160</v>
      </c>
      <c r="B13" s="17"/>
      <c r="C13" s="11">
        <v>17</v>
      </c>
      <c r="D13" s="17"/>
      <c r="E13" s="17" t="s">
        <v>104</v>
      </c>
      <c r="F13" s="17"/>
      <c r="G13" s="11">
        <v>0</v>
      </c>
      <c r="H13" s="17"/>
      <c r="I13" s="11">
        <v>396212</v>
      </c>
      <c r="J13" s="17"/>
      <c r="K13" s="11">
        <v>0</v>
      </c>
      <c r="L13" s="17"/>
      <c r="M13" s="11">
        <v>396212</v>
      </c>
      <c r="N13" s="17"/>
      <c r="O13" s="11">
        <v>3151801</v>
      </c>
      <c r="P13" s="17"/>
      <c r="Q13" s="11">
        <v>0</v>
      </c>
      <c r="R13" s="17"/>
      <c r="S13" s="11">
        <v>3151801</v>
      </c>
    </row>
    <row r="14" spans="1:19" ht="19.5" thickBot="1" x14ac:dyDescent="0.5">
      <c r="A14" s="3" t="s">
        <v>12</v>
      </c>
      <c r="I14" s="3">
        <f>SUM(I9:I13)</f>
        <v>4600400</v>
      </c>
      <c r="K14" s="3">
        <f>SUM(K9:K13)</f>
        <v>0</v>
      </c>
      <c r="M14" s="3">
        <f>SUM(M9:M13)</f>
        <v>4600400</v>
      </c>
      <c r="O14" s="3">
        <f>SUM(O9:O13)</f>
        <v>42926585</v>
      </c>
      <c r="Q14" s="3">
        <f>SUM(Q9:Q13)</f>
        <v>0</v>
      </c>
      <c r="S14" s="3">
        <f>SUM(S9:S13)</f>
        <v>42926585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S66"/>
  <sheetViews>
    <sheetView rightToLeft="1" zoomScaleNormal="100" zoomScalePageLayoutView="85" workbookViewId="0">
      <pane ySplit="6" topLeftCell="A49" activePane="bottomLeft" state="frozen"/>
      <selection pane="bottomLeft" activeCell="O58" sqref="O58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1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.75" customHeight="1" x14ac:dyDescent="0.45">
      <c r="A3" s="41" t="s">
        <v>262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3.25" customHeight="1" x14ac:dyDescent="0.45">
      <c r="A4" s="38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1" x14ac:dyDescent="0.45">
      <c r="C5" s="39" t="s">
        <v>50</v>
      </c>
      <c r="D5" s="40"/>
      <c r="E5" s="40"/>
      <c r="F5" s="40"/>
      <c r="G5" s="40"/>
      <c r="I5" s="39" t="s">
        <v>51</v>
      </c>
      <c r="J5" s="40"/>
      <c r="K5" s="40"/>
      <c r="L5" s="40"/>
      <c r="M5" s="40"/>
      <c r="O5" s="39" t="s">
        <v>269</v>
      </c>
      <c r="P5" s="40"/>
      <c r="Q5" s="40"/>
      <c r="R5" s="40"/>
      <c r="S5" s="40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181</v>
      </c>
      <c r="C7" s="17" t="s">
        <v>249</v>
      </c>
      <c r="E7" s="11">
        <v>2676153</v>
      </c>
      <c r="G7" s="11">
        <v>700</v>
      </c>
      <c r="I7" s="11">
        <v>0</v>
      </c>
      <c r="K7" s="11">
        <v>0</v>
      </c>
      <c r="M7" s="11">
        <v>0</v>
      </c>
      <c r="O7" s="11">
        <v>1873307100</v>
      </c>
      <c r="Q7" s="11">
        <v>82194876</v>
      </c>
      <c r="S7" s="11">
        <v>1791112224</v>
      </c>
    </row>
    <row r="8" spans="1:19" s="17" customFormat="1" ht="18.75" x14ac:dyDescent="0.25">
      <c r="A8" s="17" t="s">
        <v>184</v>
      </c>
      <c r="C8" s="17" t="s">
        <v>250</v>
      </c>
      <c r="E8" s="11">
        <v>2200000</v>
      </c>
      <c r="G8" s="11">
        <v>500</v>
      </c>
      <c r="I8" s="11">
        <v>0</v>
      </c>
      <c r="K8" s="11">
        <v>0</v>
      </c>
      <c r="M8" s="11">
        <v>0</v>
      </c>
      <c r="O8" s="11">
        <v>1100000000</v>
      </c>
      <c r="Q8" s="11">
        <v>33598938</v>
      </c>
      <c r="S8" s="11">
        <v>1066401062</v>
      </c>
    </row>
    <row r="9" spans="1:19" s="17" customFormat="1" ht="18.75" x14ac:dyDescent="0.25">
      <c r="A9" s="17" t="s">
        <v>186</v>
      </c>
      <c r="C9" s="17" t="s">
        <v>271</v>
      </c>
      <c r="E9" s="11">
        <v>22375000</v>
      </c>
      <c r="G9" s="11">
        <v>125</v>
      </c>
      <c r="I9" s="11">
        <v>2796875000</v>
      </c>
      <c r="K9" s="11">
        <v>19026361</v>
      </c>
      <c r="M9" s="11">
        <v>2777848639</v>
      </c>
      <c r="O9" s="11">
        <v>2796875000</v>
      </c>
      <c r="Q9" s="11">
        <v>19026361</v>
      </c>
      <c r="S9" s="11">
        <v>2777848639</v>
      </c>
    </row>
    <row r="10" spans="1:19" s="17" customFormat="1" ht="18.75" x14ac:dyDescent="0.25">
      <c r="A10" s="17" t="s">
        <v>241</v>
      </c>
      <c r="C10" s="17" t="s">
        <v>271</v>
      </c>
      <c r="E10" s="11">
        <v>5000000</v>
      </c>
      <c r="G10" s="11">
        <v>180</v>
      </c>
      <c r="I10" s="11">
        <v>900000000</v>
      </c>
      <c r="K10" s="11">
        <v>100243457</v>
      </c>
      <c r="M10" s="11">
        <v>799756543</v>
      </c>
      <c r="O10" s="11">
        <v>900000000</v>
      </c>
      <c r="Q10" s="11">
        <v>100243457</v>
      </c>
      <c r="S10" s="11">
        <v>799756543</v>
      </c>
    </row>
    <row r="11" spans="1:19" s="17" customFormat="1" ht="18.75" x14ac:dyDescent="0.25">
      <c r="A11" s="17" t="s">
        <v>83</v>
      </c>
      <c r="C11" s="17" t="s">
        <v>272</v>
      </c>
      <c r="E11" s="11">
        <v>4200000</v>
      </c>
      <c r="G11" s="11">
        <v>2350</v>
      </c>
      <c r="I11" s="11">
        <v>9870000000</v>
      </c>
      <c r="K11" s="11">
        <v>192229684</v>
      </c>
      <c r="M11" s="11">
        <v>9677770316</v>
      </c>
      <c r="O11" s="11">
        <v>9870000000</v>
      </c>
      <c r="Q11" s="11">
        <v>192229684</v>
      </c>
      <c r="S11" s="11">
        <v>9677770316</v>
      </c>
    </row>
    <row r="12" spans="1:19" s="17" customFormat="1" ht="18.75" x14ac:dyDescent="0.25">
      <c r="A12" s="17" t="s">
        <v>121</v>
      </c>
      <c r="C12" s="17" t="s">
        <v>228</v>
      </c>
      <c r="E12" s="11">
        <v>12000000</v>
      </c>
      <c r="G12" s="11">
        <v>2350</v>
      </c>
      <c r="I12" s="11">
        <v>0</v>
      </c>
      <c r="K12" s="11">
        <v>0</v>
      </c>
      <c r="M12" s="11">
        <v>0</v>
      </c>
      <c r="O12" s="11">
        <v>28200000000</v>
      </c>
      <c r="Q12" s="11">
        <v>0</v>
      </c>
      <c r="S12" s="11">
        <v>28200000000</v>
      </c>
    </row>
    <row r="13" spans="1:19" s="17" customFormat="1" ht="18.75" x14ac:dyDescent="0.25">
      <c r="A13" s="17" t="s">
        <v>194</v>
      </c>
      <c r="C13" s="17" t="s">
        <v>272</v>
      </c>
      <c r="E13" s="11">
        <v>20525000</v>
      </c>
      <c r="G13" s="11">
        <v>480</v>
      </c>
      <c r="I13" s="11">
        <v>9852000000</v>
      </c>
      <c r="K13" s="11">
        <v>401329829</v>
      </c>
      <c r="M13" s="11">
        <v>9450670171</v>
      </c>
      <c r="O13" s="11">
        <v>9852000000</v>
      </c>
      <c r="Q13" s="11">
        <v>401329829</v>
      </c>
      <c r="S13" s="11">
        <v>9450670171</v>
      </c>
    </row>
    <row r="14" spans="1:19" s="17" customFormat="1" ht="18.75" x14ac:dyDescent="0.25">
      <c r="A14" s="17" t="s">
        <v>187</v>
      </c>
      <c r="C14" s="17" t="s">
        <v>273</v>
      </c>
      <c r="E14" s="11">
        <v>5392416</v>
      </c>
      <c r="G14" s="11">
        <v>360</v>
      </c>
      <c r="I14" s="11">
        <v>1941269760</v>
      </c>
      <c r="K14" s="11">
        <v>117425584</v>
      </c>
      <c r="M14" s="11">
        <v>1823844176</v>
      </c>
      <c r="O14" s="11">
        <v>1941269760</v>
      </c>
      <c r="Q14" s="11">
        <v>117425584</v>
      </c>
      <c r="S14" s="11">
        <v>1823844176</v>
      </c>
    </row>
    <row r="15" spans="1:19" s="17" customFormat="1" ht="18.75" x14ac:dyDescent="0.25">
      <c r="A15" s="17" t="s">
        <v>79</v>
      </c>
      <c r="C15" s="17" t="s">
        <v>274</v>
      </c>
      <c r="E15" s="11">
        <v>20445008</v>
      </c>
      <c r="G15" s="11">
        <v>400</v>
      </c>
      <c r="I15" s="11">
        <v>8178003200</v>
      </c>
      <c r="K15" s="11">
        <v>484778540</v>
      </c>
      <c r="M15" s="11">
        <v>7693224660</v>
      </c>
      <c r="O15" s="11">
        <v>8178003200</v>
      </c>
      <c r="Q15" s="11">
        <v>484778540</v>
      </c>
      <c r="S15" s="11">
        <v>7693224660</v>
      </c>
    </row>
    <row r="16" spans="1:19" s="17" customFormat="1" ht="18.75" x14ac:dyDescent="0.25">
      <c r="A16" s="17" t="s">
        <v>207</v>
      </c>
      <c r="C16" s="17" t="s">
        <v>251</v>
      </c>
      <c r="E16" s="11">
        <v>3000000</v>
      </c>
      <c r="G16" s="11">
        <v>133</v>
      </c>
      <c r="I16" s="11">
        <v>0</v>
      </c>
      <c r="K16" s="11">
        <v>0</v>
      </c>
      <c r="M16" s="11">
        <v>0</v>
      </c>
      <c r="O16" s="11">
        <v>399000000</v>
      </c>
      <c r="Q16" s="11">
        <v>13211921</v>
      </c>
      <c r="S16" s="11">
        <v>385788079</v>
      </c>
    </row>
    <row r="17" spans="1:19" s="17" customFormat="1" ht="18.75" x14ac:dyDescent="0.25">
      <c r="A17" s="17" t="s">
        <v>202</v>
      </c>
      <c r="C17" s="17" t="s">
        <v>275</v>
      </c>
      <c r="E17" s="11">
        <v>3464987</v>
      </c>
      <c r="G17" s="11">
        <v>60</v>
      </c>
      <c r="I17" s="11">
        <v>207899220</v>
      </c>
      <c r="K17" s="11">
        <v>27332378</v>
      </c>
      <c r="M17" s="11">
        <v>180566842</v>
      </c>
      <c r="O17" s="11">
        <v>207899220</v>
      </c>
      <c r="Q17" s="11">
        <v>27332378</v>
      </c>
      <c r="S17" s="11">
        <v>180566842</v>
      </c>
    </row>
    <row r="18" spans="1:19" s="17" customFormat="1" ht="18.75" x14ac:dyDescent="0.25">
      <c r="A18" s="17" t="s">
        <v>116</v>
      </c>
      <c r="C18" s="17" t="s">
        <v>229</v>
      </c>
      <c r="E18" s="11">
        <v>3295038</v>
      </c>
      <c r="G18" s="11">
        <v>2840</v>
      </c>
      <c r="I18" s="11">
        <v>0</v>
      </c>
      <c r="K18" s="11">
        <v>0</v>
      </c>
      <c r="M18" s="11">
        <v>0</v>
      </c>
      <c r="O18" s="11">
        <v>9357907920</v>
      </c>
      <c r="Q18" s="11">
        <v>474588308</v>
      </c>
      <c r="S18" s="11">
        <v>8883319612</v>
      </c>
    </row>
    <row r="19" spans="1:19" s="17" customFormat="1" ht="18.75" x14ac:dyDescent="0.25">
      <c r="A19" s="17" t="s">
        <v>142</v>
      </c>
      <c r="C19" s="17" t="s">
        <v>276</v>
      </c>
      <c r="E19" s="11">
        <v>11000000</v>
      </c>
      <c r="G19" s="11">
        <v>78</v>
      </c>
      <c r="I19" s="11">
        <v>858000000</v>
      </c>
      <c r="K19" s="11">
        <v>66166877</v>
      </c>
      <c r="M19" s="11">
        <v>791833123</v>
      </c>
      <c r="O19" s="11">
        <v>858000000</v>
      </c>
      <c r="Q19" s="11">
        <v>66166877</v>
      </c>
      <c r="S19" s="11">
        <v>791833123</v>
      </c>
    </row>
    <row r="20" spans="1:19" s="17" customFormat="1" ht="18.75" x14ac:dyDescent="0.25">
      <c r="A20" s="17" t="s">
        <v>149</v>
      </c>
      <c r="C20" s="17" t="s">
        <v>277</v>
      </c>
      <c r="E20" s="11">
        <v>10500000</v>
      </c>
      <c r="G20" s="11">
        <v>900</v>
      </c>
      <c r="I20" s="11">
        <v>9450000000</v>
      </c>
      <c r="K20" s="11">
        <v>312913907</v>
      </c>
      <c r="M20" s="11">
        <v>9137086093</v>
      </c>
      <c r="O20" s="11">
        <v>9450000000</v>
      </c>
      <c r="Q20" s="11">
        <v>312913907</v>
      </c>
      <c r="S20" s="11">
        <v>9137086093</v>
      </c>
    </row>
    <row r="21" spans="1:19" s="17" customFormat="1" ht="18.75" x14ac:dyDescent="0.25">
      <c r="A21" s="17" t="s">
        <v>90</v>
      </c>
      <c r="C21" s="17" t="s">
        <v>275</v>
      </c>
      <c r="E21" s="11">
        <v>16526750</v>
      </c>
      <c r="G21" s="11">
        <v>390</v>
      </c>
      <c r="I21" s="11">
        <v>6445432500</v>
      </c>
      <c r="K21" s="11">
        <v>0</v>
      </c>
      <c r="M21" s="11">
        <v>6445432500</v>
      </c>
      <c r="O21" s="11">
        <v>6445432500</v>
      </c>
      <c r="Q21" s="11">
        <v>0</v>
      </c>
      <c r="S21" s="11">
        <v>6445432500</v>
      </c>
    </row>
    <row r="22" spans="1:19" s="17" customFormat="1" ht="18.75" x14ac:dyDescent="0.25">
      <c r="A22" s="17" t="s">
        <v>87</v>
      </c>
      <c r="C22" s="17" t="s">
        <v>271</v>
      </c>
      <c r="E22" s="11">
        <v>24382489</v>
      </c>
      <c r="G22" s="11">
        <v>500</v>
      </c>
      <c r="I22" s="11">
        <v>12191244500</v>
      </c>
      <c r="K22" s="11">
        <v>411484758</v>
      </c>
      <c r="M22" s="11">
        <v>11779759742</v>
      </c>
      <c r="O22" s="11">
        <v>12191244500</v>
      </c>
      <c r="Q22" s="11">
        <v>411484758</v>
      </c>
      <c r="S22" s="11">
        <v>11779759742</v>
      </c>
    </row>
    <row r="23" spans="1:19" s="17" customFormat="1" ht="18.75" x14ac:dyDescent="0.25">
      <c r="A23" s="17" t="s">
        <v>118</v>
      </c>
      <c r="C23" s="17" t="s">
        <v>272</v>
      </c>
      <c r="E23" s="11">
        <v>5751964</v>
      </c>
      <c r="G23" s="11">
        <v>1000</v>
      </c>
      <c r="I23" s="11">
        <v>5751964000</v>
      </c>
      <c r="K23" s="11">
        <v>340966938</v>
      </c>
      <c r="M23" s="11">
        <v>5410997062</v>
      </c>
      <c r="O23" s="11">
        <v>5751964000</v>
      </c>
      <c r="Q23" s="11">
        <v>340966938</v>
      </c>
      <c r="S23" s="11">
        <v>5410997062</v>
      </c>
    </row>
    <row r="24" spans="1:19" s="17" customFormat="1" ht="18.75" x14ac:dyDescent="0.25">
      <c r="A24" s="17" t="s">
        <v>212</v>
      </c>
      <c r="C24" s="17" t="s">
        <v>252</v>
      </c>
      <c r="E24" s="11">
        <v>1733427</v>
      </c>
      <c r="G24" s="11">
        <v>6300</v>
      </c>
      <c r="I24" s="11">
        <v>0</v>
      </c>
      <c r="K24" s="11">
        <v>0</v>
      </c>
      <c r="M24" s="11">
        <v>0</v>
      </c>
      <c r="O24" s="11">
        <v>10920590100</v>
      </c>
      <c r="Q24" s="11">
        <v>0</v>
      </c>
      <c r="S24" s="11">
        <v>10920590100</v>
      </c>
    </row>
    <row r="25" spans="1:19" s="17" customFormat="1" ht="18.75" x14ac:dyDescent="0.25">
      <c r="A25" s="17" t="s">
        <v>195</v>
      </c>
      <c r="C25" s="17" t="s">
        <v>248</v>
      </c>
      <c r="E25" s="11">
        <v>8000000</v>
      </c>
      <c r="G25" s="11">
        <v>4</v>
      </c>
      <c r="I25" s="11">
        <v>0</v>
      </c>
      <c r="K25" s="11">
        <v>0</v>
      </c>
      <c r="M25" s="11">
        <v>0</v>
      </c>
      <c r="O25" s="11">
        <v>32000000</v>
      </c>
      <c r="Q25" s="11">
        <v>1896907</v>
      </c>
      <c r="S25" s="11">
        <v>30103093</v>
      </c>
    </row>
    <row r="26" spans="1:19" s="17" customFormat="1" ht="18.75" x14ac:dyDescent="0.25">
      <c r="A26" s="17" t="s">
        <v>132</v>
      </c>
      <c r="C26" s="17" t="s">
        <v>278</v>
      </c>
      <c r="E26" s="11">
        <v>4930000</v>
      </c>
      <c r="G26" s="11">
        <v>700</v>
      </c>
      <c r="I26" s="11">
        <v>3451000000</v>
      </c>
      <c r="K26" s="11">
        <v>235645820</v>
      </c>
      <c r="M26" s="11">
        <v>3215354180</v>
      </c>
      <c r="O26" s="11">
        <v>3451000000</v>
      </c>
      <c r="Q26" s="11">
        <v>235645820</v>
      </c>
      <c r="S26" s="11">
        <v>3215354180</v>
      </c>
    </row>
    <row r="27" spans="1:19" s="17" customFormat="1" ht="18.75" x14ac:dyDescent="0.25">
      <c r="A27" s="17" t="s">
        <v>221</v>
      </c>
      <c r="C27" s="17" t="s">
        <v>279</v>
      </c>
      <c r="E27" s="11">
        <v>19800000</v>
      </c>
      <c r="G27" s="11">
        <v>25</v>
      </c>
      <c r="I27" s="11">
        <v>495000000</v>
      </c>
      <c r="K27" s="11">
        <v>24798308</v>
      </c>
      <c r="M27" s="11">
        <v>470201692</v>
      </c>
      <c r="O27" s="11">
        <v>495000000</v>
      </c>
      <c r="Q27" s="11">
        <v>24798308</v>
      </c>
      <c r="S27" s="11">
        <v>470201692</v>
      </c>
    </row>
    <row r="28" spans="1:19" s="17" customFormat="1" ht="18.75" x14ac:dyDescent="0.25">
      <c r="A28" s="17" t="s">
        <v>192</v>
      </c>
      <c r="C28" s="17" t="s">
        <v>235</v>
      </c>
      <c r="E28" s="11">
        <v>2004630</v>
      </c>
      <c r="G28" s="11">
        <v>1430</v>
      </c>
      <c r="I28" s="11">
        <v>0</v>
      </c>
      <c r="K28" s="11">
        <v>0</v>
      </c>
      <c r="M28" s="11">
        <v>0</v>
      </c>
      <c r="O28" s="11">
        <v>2866620900</v>
      </c>
      <c r="Q28" s="11">
        <v>111343406</v>
      </c>
      <c r="S28" s="11">
        <v>2755277494</v>
      </c>
    </row>
    <row r="29" spans="1:19" s="17" customFormat="1" ht="18.75" x14ac:dyDescent="0.25">
      <c r="A29" s="17" t="s">
        <v>218</v>
      </c>
      <c r="C29" s="17" t="s">
        <v>253</v>
      </c>
      <c r="E29" s="11">
        <v>1016716</v>
      </c>
      <c r="G29" s="11">
        <v>930</v>
      </c>
      <c r="I29" s="11">
        <v>0</v>
      </c>
      <c r="K29" s="11">
        <v>0</v>
      </c>
      <c r="M29" s="11">
        <v>0</v>
      </c>
      <c r="O29" s="11">
        <v>945545880</v>
      </c>
      <c r="Q29" s="11">
        <v>0</v>
      </c>
      <c r="S29" s="11">
        <v>945545880</v>
      </c>
    </row>
    <row r="30" spans="1:19" s="17" customFormat="1" ht="18.75" x14ac:dyDescent="0.25">
      <c r="A30" s="17" t="s">
        <v>220</v>
      </c>
      <c r="C30" s="17" t="s">
        <v>243</v>
      </c>
      <c r="E30" s="11">
        <v>999788</v>
      </c>
      <c r="G30" s="11">
        <v>5000</v>
      </c>
      <c r="I30" s="11">
        <v>0</v>
      </c>
      <c r="K30" s="11">
        <v>0</v>
      </c>
      <c r="M30" s="11">
        <v>0</v>
      </c>
      <c r="O30" s="11">
        <v>4998940000</v>
      </c>
      <c r="Q30" s="11">
        <v>165527815</v>
      </c>
      <c r="S30" s="11">
        <v>4833412185</v>
      </c>
    </row>
    <row r="31" spans="1:19" s="17" customFormat="1" ht="18.75" x14ac:dyDescent="0.25">
      <c r="A31" s="17" t="s">
        <v>76</v>
      </c>
      <c r="C31" s="17" t="s">
        <v>248</v>
      </c>
      <c r="E31" s="11">
        <v>47759223</v>
      </c>
      <c r="G31" s="11">
        <v>130</v>
      </c>
      <c r="I31" s="11">
        <v>6208698990</v>
      </c>
      <c r="K31" s="11">
        <v>0</v>
      </c>
      <c r="M31" s="11">
        <v>6208698990</v>
      </c>
      <c r="O31" s="11">
        <v>6208698990</v>
      </c>
      <c r="Q31" s="11">
        <v>0</v>
      </c>
      <c r="S31" s="11">
        <v>6208698990</v>
      </c>
    </row>
    <row r="32" spans="1:19" s="17" customFormat="1" ht="18.75" x14ac:dyDescent="0.25">
      <c r="A32" s="17" t="s">
        <v>208</v>
      </c>
      <c r="C32" s="17" t="s">
        <v>248</v>
      </c>
      <c r="E32" s="11">
        <v>80090000</v>
      </c>
      <c r="G32" s="11">
        <v>3</v>
      </c>
      <c r="I32" s="11">
        <v>240270000</v>
      </c>
      <c r="K32" s="11">
        <v>30715520</v>
      </c>
      <c r="M32" s="11">
        <v>209554480</v>
      </c>
      <c r="O32" s="11">
        <v>240270000</v>
      </c>
      <c r="Q32" s="11">
        <v>30715520</v>
      </c>
      <c r="S32" s="11">
        <v>209554480</v>
      </c>
    </row>
    <row r="33" spans="1:19" s="17" customFormat="1" ht="18.75" x14ac:dyDescent="0.25">
      <c r="A33" s="17" t="s">
        <v>154</v>
      </c>
      <c r="C33" s="17" t="s">
        <v>280</v>
      </c>
      <c r="E33" s="11">
        <v>10167474</v>
      </c>
      <c r="G33" s="11">
        <v>70</v>
      </c>
      <c r="I33" s="11">
        <v>711723180</v>
      </c>
      <c r="K33" s="11">
        <v>36534198</v>
      </c>
      <c r="M33" s="11">
        <v>675188982</v>
      </c>
      <c r="O33" s="11">
        <v>711723180</v>
      </c>
      <c r="Q33" s="11">
        <v>36534198</v>
      </c>
      <c r="S33" s="11">
        <v>675188982</v>
      </c>
    </row>
    <row r="34" spans="1:19" s="17" customFormat="1" ht="18.75" x14ac:dyDescent="0.25">
      <c r="A34" s="17" t="s">
        <v>134</v>
      </c>
      <c r="C34" s="17" t="s">
        <v>254</v>
      </c>
      <c r="E34" s="11">
        <v>20007665</v>
      </c>
      <c r="G34" s="11">
        <v>150</v>
      </c>
      <c r="I34" s="11">
        <v>0</v>
      </c>
      <c r="K34" s="11">
        <v>0</v>
      </c>
      <c r="M34" s="11">
        <v>0</v>
      </c>
      <c r="O34" s="11">
        <v>3001149750</v>
      </c>
      <c r="Q34" s="11">
        <v>0</v>
      </c>
      <c r="S34" s="11">
        <v>3001149750</v>
      </c>
    </row>
    <row r="35" spans="1:19" s="17" customFormat="1" ht="18.75" x14ac:dyDescent="0.25">
      <c r="A35" s="17" t="s">
        <v>268</v>
      </c>
      <c r="C35" s="17" t="s">
        <v>276</v>
      </c>
      <c r="E35" s="11">
        <v>6489031</v>
      </c>
      <c r="G35" s="11">
        <v>2000</v>
      </c>
      <c r="I35" s="11">
        <v>12978062000</v>
      </c>
      <c r="K35" s="11">
        <v>553163298</v>
      </c>
      <c r="M35" s="11">
        <v>12424898702</v>
      </c>
      <c r="O35" s="11">
        <v>12978062000</v>
      </c>
      <c r="Q35" s="11">
        <v>553163298</v>
      </c>
      <c r="S35" s="11">
        <v>12424898702</v>
      </c>
    </row>
    <row r="36" spans="1:19" s="17" customFormat="1" ht="18.75" x14ac:dyDescent="0.25">
      <c r="A36" s="17" t="s">
        <v>106</v>
      </c>
      <c r="C36" s="17" t="s">
        <v>281</v>
      </c>
      <c r="E36" s="11">
        <v>700000</v>
      </c>
      <c r="G36" s="11">
        <v>11000</v>
      </c>
      <c r="I36" s="11">
        <v>7700000000</v>
      </c>
      <c r="K36" s="11">
        <v>114304993</v>
      </c>
      <c r="M36" s="11">
        <v>7585695007</v>
      </c>
      <c r="O36" s="11">
        <v>7700000000</v>
      </c>
      <c r="Q36" s="11">
        <v>114304993</v>
      </c>
      <c r="S36" s="11">
        <v>7585695007</v>
      </c>
    </row>
    <row r="37" spans="1:19" s="17" customFormat="1" ht="18.75" x14ac:dyDescent="0.25">
      <c r="A37" s="17" t="s">
        <v>222</v>
      </c>
      <c r="C37" s="17" t="s">
        <v>281</v>
      </c>
      <c r="E37" s="11">
        <v>4599827</v>
      </c>
      <c r="G37" s="11">
        <v>3646</v>
      </c>
      <c r="I37" s="11">
        <v>16770969242</v>
      </c>
      <c r="K37" s="11">
        <v>403579474</v>
      </c>
      <c r="M37" s="11">
        <v>16367389768</v>
      </c>
      <c r="O37" s="11">
        <v>16770969242</v>
      </c>
      <c r="Q37" s="11">
        <v>403579474</v>
      </c>
      <c r="S37" s="11">
        <v>16367389768</v>
      </c>
    </row>
    <row r="38" spans="1:19" s="17" customFormat="1" ht="18.75" x14ac:dyDescent="0.25">
      <c r="A38" s="17" t="s">
        <v>84</v>
      </c>
      <c r="C38" s="17" t="s">
        <v>255</v>
      </c>
      <c r="E38" s="11">
        <v>1842294</v>
      </c>
      <c r="G38" s="11">
        <v>6830</v>
      </c>
      <c r="I38" s="11">
        <v>0</v>
      </c>
      <c r="K38" s="11">
        <v>0</v>
      </c>
      <c r="M38" s="11">
        <v>0</v>
      </c>
      <c r="O38" s="11">
        <v>12582868020</v>
      </c>
      <c r="Q38" s="11">
        <v>261615633</v>
      </c>
      <c r="S38" s="11">
        <v>12321252387</v>
      </c>
    </row>
    <row r="39" spans="1:19" s="17" customFormat="1" ht="18.75" x14ac:dyDescent="0.25">
      <c r="A39" s="17" t="s">
        <v>89</v>
      </c>
      <c r="C39" s="17" t="s">
        <v>256</v>
      </c>
      <c r="E39" s="11">
        <v>10000000</v>
      </c>
      <c r="G39" s="11">
        <v>677</v>
      </c>
      <c r="I39" s="11">
        <v>0</v>
      </c>
      <c r="K39" s="11">
        <v>0</v>
      </c>
      <c r="M39" s="11">
        <v>0</v>
      </c>
      <c r="O39" s="11">
        <v>6770000000</v>
      </c>
      <c r="Q39" s="11">
        <v>401314433</v>
      </c>
      <c r="S39" s="11">
        <v>6368685567</v>
      </c>
    </row>
    <row r="40" spans="1:19" s="17" customFormat="1" ht="18.75" x14ac:dyDescent="0.25">
      <c r="A40" s="17" t="s">
        <v>88</v>
      </c>
      <c r="C40" s="17" t="s">
        <v>248</v>
      </c>
      <c r="E40" s="11">
        <v>20000000</v>
      </c>
      <c r="G40" s="11">
        <v>690</v>
      </c>
      <c r="I40" s="11">
        <v>0</v>
      </c>
      <c r="K40" s="11">
        <v>0</v>
      </c>
      <c r="M40" s="11">
        <v>0</v>
      </c>
      <c r="O40" s="11">
        <v>13800000000</v>
      </c>
      <c r="Q40" s="11">
        <v>232323232</v>
      </c>
      <c r="S40" s="11">
        <v>13567676768</v>
      </c>
    </row>
    <row r="41" spans="1:19" s="17" customFormat="1" ht="18.75" x14ac:dyDescent="0.25">
      <c r="A41" s="17" t="s">
        <v>133</v>
      </c>
      <c r="C41" s="17" t="s">
        <v>257</v>
      </c>
      <c r="E41" s="11">
        <v>5450000</v>
      </c>
      <c r="G41" s="11">
        <v>300</v>
      </c>
      <c r="I41" s="11">
        <v>0</v>
      </c>
      <c r="K41" s="11">
        <v>0</v>
      </c>
      <c r="M41" s="11">
        <v>0</v>
      </c>
      <c r="O41" s="11">
        <v>1635000000</v>
      </c>
      <c r="Q41" s="11">
        <v>53091451</v>
      </c>
      <c r="S41" s="11">
        <v>1581908549</v>
      </c>
    </row>
    <row r="42" spans="1:19" s="17" customFormat="1" ht="18.75" x14ac:dyDescent="0.25">
      <c r="A42" s="17" t="s">
        <v>223</v>
      </c>
      <c r="C42" s="17" t="s">
        <v>258</v>
      </c>
      <c r="E42" s="11">
        <v>558619</v>
      </c>
      <c r="G42" s="11">
        <v>1550</v>
      </c>
      <c r="I42" s="11">
        <v>0</v>
      </c>
      <c r="K42" s="11">
        <v>0</v>
      </c>
      <c r="M42" s="11">
        <v>0</v>
      </c>
      <c r="O42" s="11">
        <v>865859450</v>
      </c>
      <c r="Q42" s="11">
        <v>0</v>
      </c>
      <c r="S42" s="11">
        <v>865859450</v>
      </c>
    </row>
    <row r="43" spans="1:19" s="17" customFormat="1" ht="18.75" x14ac:dyDescent="0.25">
      <c r="A43" s="17" t="s">
        <v>219</v>
      </c>
      <c r="C43" s="17" t="s">
        <v>280</v>
      </c>
      <c r="E43" s="11">
        <v>25000000</v>
      </c>
      <c r="G43" s="11">
        <v>427</v>
      </c>
      <c r="I43" s="11">
        <v>10675000000</v>
      </c>
      <c r="K43" s="11">
        <v>1501662743</v>
      </c>
      <c r="M43" s="11">
        <v>9173337257</v>
      </c>
      <c r="O43" s="11">
        <v>10675000000</v>
      </c>
      <c r="Q43" s="11">
        <v>1501662743</v>
      </c>
      <c r="S43" s="11">
        <v>9173337257</v>
      </c>
    </row>
    <row r="44" spans="1:19" s="17" customFormat="1" ht="18.75" x14ac:dyDescent="0.25">
      <c r="A44" s="17" t="s">
        <v>239</v>
      </c>
      <c r="C44" s="17" t="s">
        <v>279</v>
      </c>
      <c r="E44" s="11">
        <v>8000000</v>
      </c>
      <c r="G44" s="11">
        <v>250</v>
      </c>
      <c r="I44" s="11">
        <v>2000000000</v>
      </c>
      <c r="K44" s="11">
        <v>142493639</v>
      </c>
      <c r="M44" s="11">
        <v>1857506361</v>
      </c>
      <c r="O44" s="11">
        <v>2000000000</v>
      </c>
      <c r="Q44" s="11">
        <v>142493639</v>
      </c>
      <c r="S44" s="11">
        <v>1857506361</v>
      </c>
    </row>
    <row r="45" spans="1:19" s="17" customFormat="1" ht="18.75" x14ac:dyDescent="0.25">
      <c r="A45" s="17" t="s">
        <v>136</v>
      </c>
      <c r="C45" s="17" t="s">
        <v>256</v>
      </c>
      <c r="E45" s="11">
        <v>18089038</v>
      </c>
      <c r="G45" s="11">
        <v>572</v>
      </c>
      <c r="I45" s="11">
        <v>0</v>
      </c>
      <c r="K45" s="11">
        <v>0</v>
      </c>
      <c r="M45" s="11">
        <v>0</v>
      </c>
      <c r="O45" s="11">
        <v>10346929736</v>
      </c>
      <c r="Q45" s="11">
        <v>0</v>
      </c>
      <c r="S45" s="11">
        <v>10346929736</v>
      </c>
    </row>
    <row r="46" spans="1:19" s="17" customFormat="1" ht="18.75" x14ac:dyDescent="0.25">
      <c r="A46" s="17" t="s">
        <v>238</v>
      </c>
      <c r="C46" s="17" t="s">
        <v>259</v>
      </c>
      <c r="E46" s="11">
        <v>7000000</v>
      </c>
      <c r="G46" s="11">
        <v>300</v>
      </c>
      <c r="I46" s="11">
        <v>0</v>
      </c>
      <c r="K46" s="11">
        <v>0</v>
      </c>
      <c r="M46" s="11">
        <v>0</v>
      </c>
      <c r="O46" s="11">
        <v>2100000000</v>
      </c>
      <c r="Q46" s="11">
        <v>107797271</v>
      </c>
      <c r="S46" s="11">
        <v>1992202729</v>
      </c>
    </row>
    <row r="47" spans="1:19" s="17" customFormat="1" ht="18.75" x14ac:dyDescent="0.25">
      <c r="A47" s="17" t="s">
        <v>191</v>
      </c>
      <c r="C47" s="17" t="s">
        <v>259</v>
      </c>
      <c r="E47" s="11">
        <v>750000</v>
      </c>
      <c r="G47" s="11">
        <v>4290</v>
      </c>
      <c r="I47" s="11">
        <v>0</v>
      </c>
      <c r="K47" s="11">
        <v>0</v>
      </c>
      <c r="M47" s="11">
        <v>0</v>
      </c>
      <c r="O47" s="11">
        <v>3217500000</v>
      </c>
      <c r="Q47" s="11">
        <v>303387097</v>
      </c>
      <c r="S47" s="11">
        <v>2914112903</v>
      </c>
    </row>
    <row r="48" spans="1:19" s="17" customFormat="1" ht="18.75" x14ac:dyDescent="0.25">
      <c r="A48" s="17" t="s">
        <v>137</v>
      </c>
      <c r="C48" s="17" t="s">
        <v>260</v>
      </c>
      <c r="E48" s="11">
        <v>14555180</v>
      </c>
      <c r="G48" s="11">
        <v>1300</v>
      </c>
      <c r="I48" s="11">
        <v>0</v>
      </c>
      <c r="K48" s="11">
        <v>0</v>
      </c>
      <c r="M48" s="11">
        <v>0</v>
      </c>
      <c r="O48" s="11">
        <v>18921734000</v>
      </c>
      <c r="Q48" s="11">
        <v>0</v>
      </c>
      <c r="S48" s="11">
        <v>18921734000</v>
      </c>
    </row>
    <row r="49" spans="1:19" s="17" customFormat="1" ht="18.75" x14ac:dyDescent="0.25">
      <c r="A49" s="17" t="s">
        <v>171</v>
      </c>
      <c r="C49" s="17" t="s">
        <v>230</v>
      </c>
      <c r="E49" s="11">
        <v>14219882</v>
      </c>
      <c r="G49" s="11">
        <v>140</v>
      </c>
      <c r="I49" s="11">
        <v>0</v>
      </c>
      <c r="K49" s="11">
        <v>0</v>
      </c>
      <c r="M49" s="11">
        <v>0</v>
      </c>
      <c r="O49" s="11">
        <v>1990783480</v>
      </c>
      <c r="Q49" s="11">
        <v>121623428</v>
      </c>
      <c r="S49" s="11">
        <v>1869160052</v>
      </c>
    </row>
    <row r="50" spans="1:19" s="17" customFormat="1" ht="18.75" x14ac:dyDescent="0.25">
      <c r="A50" s="17" t="s">
        <v>85</v>
      </c>
      <c r="C50" s="17" t="s">
        <v>261</v>
      </c>
      <c r="E50" s="11">
        <v>6393710</v>
      </c>
      <c r="G50" s="11">
        <v>1256</v>
      </c>
      <c r="I50" s="11">
        <v>0</v>
      </c>
      <c r="K50" s="11">
        <v>0</v>
      </c>
      <c r="M50" s="11">
        <v>0</v>
      </c>
      <c r="O50" s="11">
        <v>8030499760</v>
      </c>
      <c r="Q50" s="11">
        <v>402308706</v>
      </c>
      <c r="S50" s="11">
        <v>7628191054</v>
      </c>
    </row>
    <row r="51" spans="1:19" s="17" customFormat="1" ht="18.75" x14ac:dyDescent="0.25">
      <c r="A51" s="17" t="s">
        <v>113</v>
      </c>
      <c r="C51" s="17" t="s">
        <v>231</v>
      </c>
      <c r="E51" s="11">
        <v>50129401</v>
      </c>
      <c r="G51" s="11">
        <v>700</v>
      </c>
      <c r="I51" s="11">
        <v>0</v>
      </c>
      <c r="K51" s="11">
        <v>0</v>
      </c>
      <c r="M51" s="11">
        <v>0</v>
      </c>
      <c r="O51" s="11">
        <v>35090580700</v>
      </c>
      <c r="Q51" s="11">
        <v>0</v>
      </c>
      <c r="S51" s="11">
        <v>35090580700</v>
      </c>
    </row>
    <row r="52" spans="1:19" s="17" customFormat="1" ht="18.75" x14ac:dyDescent="0.25">
      <c r="A52" s="17" t="s">
        <v>201</v>
      </c>
      <c r="C52" s="17" t="s">
        <v>232</v>
      </c>
      <c r="E52" s="11">
        <v>4000001</v>
      </c>
      <c r="G52" s="11">
        <v>2900</v>
      </c>
      <c r="I52" s="11">
        <v>0</v>
      </c>
      <c r="K52" s="11">
        <v>0</v>
      </c>
      <c r="M52" s="11">
        <v>0</v>
      </c>
      <c r="O52" s="11">
        <v>11600002900</v>
      </c>
      <c r="Q52" s="11">
        <v>0</v>
      </c>
      <c r="S52" s="11">
        <v>11600002900</v>
      </c>
    </row>
    <row r="53" spans="1:19" s="17" customFormat="1" ht="18.75" x14ac:dyDescent="0.25">
      <c r="A53" s="17" t="s">
        <v>185</v>
      </c>
      <c r="C53" s="17" t="s">
        <v>259</v>
      </c>
      <c r="E53" s="11">
        <v>58500000</v>
      </c>
      <c r="G53" s="11">
        <v>140</v>
      </c>
      <c r="I53" s="11">
        <v>0</v>
      </c>
      <c r="K53" s="11">
        <v>0</v>
      </c>
      <c r="M53" s="11">
        <v>0</v>
      </c>
      <c r="O53" s="11">
        <v>8190000000</v>
      </c>
      <c r="Q53" s="11">
        <v>485489691</v>
      </c>
      <c r="S53" s="11">
        <v>7704510309</v>
      </c>
    </row>
    <row r="54" spans="1:19" s="17" customFormat="1" ht="18.75" x14ac:dyDescent="0.25">
      <c r="A54" s="17" t="s">
        <v>225</v>
      </c>
      <c r="C54" s="17" t="s">
        <v>282</v>
      </c>
      <c r="E54" s="11">
        <v>1218945</v>
      </c>
      <c r="G54" s="11">
        <v>4327</v>
      </c>
      <c r="I54" s="11">
        <v>5274375015</v>
      </c>
      <c r="K54" s="11">
        <v>494370346</v>
      </c>
      <c r="M54" s="11">
        <v>4780004669</v>
      </c>
      <c r="O54" s="11">
        <v>5274375015</v>
      </c>
      <c r="Q54" s="11">
        <v>494370346</v>
      </c>
      <c r="S54" s="11">
        <v>4780004669</v>
      </c>
    </row>
    <row r="55" spans="1:19" s="17" customFormat="1" ht="18.75" x14ac:dyDescent="0.25">
      <c r="A55" s="17" t="s">
        <v>244</v>
      </c>
      <c r="C55" s="17" t="s">
        <v>283</v>
      </c>
      <c r="E55" s="11">
        <v>110000</v>
      </c>
      <c r="G55" s="11">
        <v>4332</v>
      </c>
      <c r="I55" s="11">
        <v>476520000</v>
      </c>
      <c r="K55" s="11">
        <v>19411459</v>
      </c>
      <c r="M55" s="11">
        <v>457108541</v>
      </c>
      <c r="O55" s="11">
        <v>476520000</v>
      </c>
      <c r="Q55" s="11">
        <v>19411459</v>
      </c>
      <c r="S55" s="11">
        <v>457108541</v>
      </c>
    </row>
    <row r="56" spans="1:19" s="12" customFormat="1" ht="19.5" thickBot="1" x14ac:dyDescent="0.3">
      <c r="A56" s="3" t="s">
        <v>12</v>
      </c>
      <c r="I56" s="57">
        <f>SUM(I7:I55)</f>
        <v>135424306607</v>
      </c>
      <c r="K56" s="3">
        <f>SUM(K7:K55)</f>
        <v>6030578111</v>
      </c>
      <c r="M56" s="3">
        <f>SUM(M7:M55)</f>
        <v>129393728496</v>
      </c>
      <c r="O56" s="3">
        <f>SUM(O7:O55)</f>
        <v>334261126303</v>
      </c>
      <c r="Q56" s="3">
        <f>SUM(Q7:Q55)</f>
        <v>9281891224</v>
      </c>
      <c r="S56" s="3">
        <f>SUM(S7:S55)</f>
        <v>324979235079</v>
      </c>
    </row>
    <row r="57" spans="1:19" ht="19.5" thickTop="1" x14ac:dyDescent="0.45">
      <c r="I57" s="4"/>
      <c r="K57" s="4"/>
      <c r="M57" s="4"/>
      <c r="O57" s="4"/>
      <c r="Q57" s="4"/>
      <c r="S57" s="4"/>
    </row>
    <row r="58" spans="1:19" x14ac:dyDescent="0.45">
      <c r="O58"/>
      <c r="Q58" s="31"/>
    </row>
    <row r="59" spans="1:19" x14ac:dyDescent="0.45">
      <c r="O59"/>
    </row>
    <row r="60" spans="1:19" x14ac:dyDescent="0.45">
      <c r="O60"/>
    </row>
    <row r="61" spans="1:19" x14ac:dyDescent="0.45">
      <c r="O61"/>
    </row>
    <row r="62" spans="1:19" x14ac:dyDescent="0.45">
      <c r="O62"/>
    </row>
    <row r="63" spans="1:19" x14ac:dyDescent="0.45">
      <c r="O63"/>
    </row>
    <row r="64" spans="1:19" x14ac:dyDescent="0.45">
      <c r="O64"/>
    </row>
    <row r="65" spans="15:15" x14ac:dyDescent="0.45">
      <c r="O65"/>
    </row>
    <row r="66" spans="15:15" x14ac:dyDescent="0.45">
      <c r="O66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سهام!Print_Titles</vt:lpstr>
      <vt:lpstr>سودسهام!Print_Titles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Masoumeh Mir Mohammadi</cp:lastModifiedBy>
  <cp:lastPrinted>2023-06-24T09:02:20Z</cp:lastPrinted>
  <dcterms:created xsi:type="dcterms:W3CDTF">2021-05-23T09:27:33Z</dcterms:created>
  <dcterms:modified xsi:type="dcterms:W3CDTF">2023-07-29T13:02:19Z</dcterms:modified>
</cp:coreProperties>
</file>