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6\norouzi\صورت وضعیت پرتفوی\مدیریت ثروت\صورت وضعیت پورتفوی بهمن ماه\"/>
    </mc:Choice>
  </mc:AlternateContent>
  <xr:revisionPtr revIDLastSave="0" documentId="13_ncr:1_{40B2DB7B-BAC2-4D07-AC72-F96330565B4F}" xr6:coauthVersionLast="47" xr6:coauthVersionMax="47" xr10:uidLastSave="{00000000-0000-0000-0000-000000000000}"/>
  <bookViews>
    <workbookView xWindow="-120" yWindow="-120" windowWidth="24240" windowHeight="13140" tabRatio="690" firstSheet="2" activeTab="15" xr2:uid="{00000000-000D-0000-FFFF-FFFF00000000}"/>
  </bookViews>
  <sheets>
    <sheet name="0" sheetId="1" r:id="rId1"/>
    <sheet name="سهام" sheetId="2" r:id="rId2"/>
    <sheet name="2" sheetId="3" r:id="rId3"/>
    <sheet name="اوراق د" sheetId="4" r:id="rId4"/>
    <sheet name="4" sheetId="5" r:id="rId5"/>
    <sheet name="گواهی" sheetId="7" r:id="rId6"/>
    <sheet name="بانک" sheetId="6" r:id="rId7"/>
    <sheet name="اوراق و سپرده" sheetId="10" r:id="rId8"/>
    <sheet name="سودسهام" sheetId="9" r:id="rId9"/>
    <sheet name="تغییرقیمت" sheetId="11" r:id="rId10"/>
    <sheet name="فروش" sheetId="12" r:id="rId11"/>
    <sheet name="کل سهام" sheetId="13" r:id="rId12"/>
    <sheet name="اوراق" sheetId="14" r:id="rId13"/>
    <sheet name="سودسپرده" sheetId="15" r:id="rId14"/>
    <sheet name="سایر" sheetId="16" r:id="rId15"/>
    <sheet name="جمع" sheetId="8" r:id="rId16"/>
  </sheets>
  <definedNames>
    <definedName name="_xlnm.Print_Area" localSheetId="10">فروش!$A$1:$Q$18</definedName>
    <definedName name="_xlnm.Print_Titles" localSheetId="9">تغییرقیمت!$1:$3</definedName>
    <definedName name="_xlnm.Print_Titles" localSheetId="8">سودسهام!$1:$6</definedName>
    <definedName name="_xlnm.Print_Titles" localSheetId="1">سهام!$2:$5</definedName>
    <definedName name="_xlnm.Print_Titles" localSheetId="10">فروش!$1:$3</definedName>
    <definedName name="_xlnm.Print_Titles" localSheetId="11">'کل سهام'!$1:$3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9" l="1"/>
  <c r="G11" i="8"/>
  <c r="E11" i="8"/>
  <c r="F12" i="16"/>
  <c r="D12" i="16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9" i="15"/>
  <c r="U69" i="13"/>
  <c r="Q15" i="12"/>
  <c r="S22" i="6"/>
  <c r="E69" i="13"/>
  <c r="Q71" i="2"/>
  <c r="M8" i="9"/>
  <c r="K8" i="9"/>
  <c r="AI11" i="4"/>
  <c r="S11" i="4"/>
  <c r="W71" i="2"/>
  <c r="J71" i="2"/>
  <c r="C15" i="12"/>
  <c r="E15" i="12"/>
  <c r="G15" i="12"/>
  <c r="I15" i="12"/>
  <c r="K15" i="12"/>
  <c r="M15" i="12"/>
  <c r="O15" i="12"/>
  <c r="O67" i="11"/>
  <c r="Q67" i="11"/>
  <c r="S8" i="9"/>
  <c r="O8" i="9"/>
  <c r="M69" i="13"/>
  <c r="E23" i="15"/>
  <c r="C69" i="13"/>
  <c r="G69" i="13"/>
  <c r="I69" i="13"/>
  <c r="K69" i="13"/>
  <c r="O69" i="13"/>
  <c r="Q69" i="13"/>
  <c r="S69" i="13"/>
  <c r="AC11" i="7"/>
  <c r="AA11" i="7"/>
  <c r="Y11" i="7"/>
  <c r="W11" i="7"/>
  <c r="Q11" i="7"/>
  <c r="R11" i="7"/>
  <c r="T11" i="7"/>
  <c r="U11" i="7"/>
  <c r="K11" i="7"/>
  <c r="M11" i="7"/>
  <c r="O11" i="7"/>
  <c r="I67" i="11"/>
  <c r="C10" i="14" l="1"/>
  <c r="E10" i="14"/>
  <c r="G10" i="14"/>
  <c r="I10" i="14"/>
  <c r="K10" i="14"/>
  <c r="M10" i="14"/>
  <c r="O10" i="14"/>
  <c r="Q10" i="14"/>
  <c r="C67" i="11"/>
  <c r="E67" i="11"/>
  <c r="G67" i="11"/>
  <c r="K67" i="11"/>
  <c r="M67" i="11"/>
  <c r="E71" i="2"/>
  <c r="G71" i="2"/>
  <c r="I71" i="2"/>
  <c r="L71" i="2"/>
  <c r="M71" i="2"/>
  <c r="S71" i="2"/>
  <c r="U71" i="2"/>
  <c r="Q8" i="9"/>
  <c r="I22" i="10"/>
  <c r="K22" i="10"/>
  <c r="M22" i="10"/>
  <c r="O22" i="10"/>
  <c r="Q22" i="10"/>
  <c r="S22" i="10"/>
  <c r="Q11" i="4"/>
  <c r="U11" i="4"/>
  <c r="V11" i="4"/>
  <c r="Y11" i="4"/>
  <c r="X11" i="4"/>
  <c r="AG11" i="4"/>
  <c r="AE11" i="4"/>
  <c r="O22" i="6"/>
  <c r="E10" i="3" l="1"/>
  <c r="K10" i="3"/>
  <c r="M10" i="3" l="1"/>
  <c r="Q22" i="6"/>
  <c r="M22" i="6"/>
  <c r="K22" i="6"/>
  <c r="C11" i="8" l="1"/>
  <c r="I23" i="15"/>
  <c r="G23" i="15" l="1"/>
  <c r="K23" i="15" l="1"/>
</calcChain>
</file>

<file path=xl/sharedStrings.xml><?xml version="1.0" encoding="utf-8"?>
<sst xmlns="http://schemas.openxmlformats.org/spreadsheetml/2006/main" count="641" uniqueCount="275">
  <si>
    <t>‫صورت وضعیت پورتفوی</t>
  </si>
  <si>
    <t>‫1-1- سرمایه گذاری در سهام و حق تقدم سهام</t>
  </si>
  <si>
    <t>‫تغییرات طی دوره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</si>
  <si>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</si>
  <si>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</si>
  <si>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</si>
  <si>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</si>
  <si>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</si>
  <si>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</si>
  <si>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</si>
  <si>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</si>
  <si>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</si>
  <si>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‫جمع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</si>
  <si>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</si>
  <si>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</si>
  <si>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</si>
  <si>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</si>
  <si>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</si>
  <si>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</si>
  <si>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</si>
  <si>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</si>
  <si>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</si>
  <si>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</si>
  <si>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</si>
  <si>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</si>
  <si>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</si>
  <si>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</si>
  <si>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</si>
  <si>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</si>
  <si>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</si>
  <si>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</si>
  <si>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</si>
  <si>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</si>
  <si>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</si>
  <si>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‫مشخصات حساب بانکی</t>
  </si>
  <si>
    <t>‫سپرده‌های بانکی</t>
  </si>
  <si>
    <t>‫شماره حساب</t>
  </si>
  <si>
    <t>‫تاریخ افتتاح حساب</t>
  </si>
  <si>
    <t>‫نرخ سود علی الحساب</t>
  </si>
  <si>
    <t>‫مبلغ</t>
  </si>
  <si>
    <t>‫افزایش</t>
  </si>
  <si>
    <t>‫کاهش</t>
  </si>
  <si>
    <t>‫گواهی سپرده بانکی</t>
  </si>
  <si>
    <t>‫نرخ شکست</t>
  </si>
  <si>
    <t>‫صورت وضعیت درآمدها</t>
  </si>
  <si>
    <t>‫شرح</t>
  </si>
  <si>
    <t>‫درصد از کل درآمدها</t>
  </si>
  <si>
    <t>‫درصد از کل دارایی ها</t>
  </si>
  <si>
    <t>‫سایر درآمدها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</si>
  <si>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</si>
  <si>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</si>
  <si>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</si>
  <si>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</si>
  <si>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</si>
  <si>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</si>
  <si>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</si>
  <si>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</si>
  <si>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</si>
  <si>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‫درآمد سود</t>
  </si>
  <si>
    <t>‫خالص درآمد</t>
  </si>
  <si>
    <t>‫سود(زیان) حاصل از فروش اوراق بهادار</t>
  </si>
  <si>
    <t>‫ارزش دفتری</t>
  </si>
  <si>
    <t>‫ارزش دفتری برابر است با میانگین موزون خالص ارزش فروش هر سهم/ورقه در ابتدای دوره با خرید طی دوره ضربدر تعداد در پایان دوره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</si>
  <si>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</si>
  <si>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</si>
  <si>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</si>
  <si>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</si>
  <si>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</si>
  <si>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</si>
  <si>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</si>
  <si>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‫درآمد سود اوراق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</si>
  <si>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</si>
  <si>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</si>
  <si>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</si>
  <si>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</si>
  <si>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‫4-2- سایر درآمدها:</t>
  </si>
  <si>
    <t>بانک ملت</t>
  </si>
  <si>
    <t>بانک‌پارسیان‌</t>
  </si>
  <si>
    <t>سرمایه گذاری خوارزمی</t>
  </si>
  <si>
    <t>سرمایه‌گذاری‌صندوق‌بازنشستگی‌</t>
  </si>
  <si>
    <t>سیمان خوزستان</t>
  </si>
  <si>
    <t>صنعتی مینو</t>
  </si>
  <si>
    <t>فولاد مبارکه اصفهان</t>
  </si>
  <si>
    <t>فولاد کاوه جنوب کیش</t>
  </si>
  <si>
    <t>کشتیرانی جمهوری اسلامی ایران</t>
  </si>
  <si>
    <t>‫صندوق سرمایه‌گذاری مدیریت ثروت صندوق بازنشستگی کشوری</t>
  </si>
  <si>
    <t>بانک پاسارگاد سرو</t>
  </si>
  <si>
    <t>239.8100.14301757.1</t>
  </si>
  <si>
    <t>سپرده کوتاه مدت</t>
  </si>
  <si>
    <t>1399/03/02</t>
  </si>
  <si>
    <t>بانک آینده شریعتی</t>
  </si>
  <si>
    <t>0203585254006</t>
  </si>
  <si>
    <t>1399/06/29</t>
  </si>
  <si>
    <t>بانک شهر دیباجی جنوبی</t>
  </si>
  <si>
    <t>700846067315</t>
  </si>
  <si>
    <t>1399/07/01</t>
  </si>
  <si>
    <t/>
  </si>
  <si>
    <t>روز دریافت سود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</si>
  <si>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</si>
  <si>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</si>
  <si>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</si>
  <si>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</si>
  <si>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</si>
  <si>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</si>
  <si>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گ.مدیریت ارزش سرمایه ص ب کشوری</t>
  </si>
  <si>
    <t>سیمان‌مازندران‌</t>
  </si>
  <si>
    <t>ریل پرداز نو آفرین</t>
  </si>
  <si>
    <t xml:space="preserve">‫درآمد ناشی از تغییر قیمت اوراق بهادار                </t>
  </si>
  <si>
    <t>سرمایه‌گذاری‌غدیر(هلدینگ‌</t>
  </si>
  <si>
    <t>بیمه ملت</t>
  </si>
  <si>
    <t>سیمان‌ شرق‌</t>
  </si>
  <si>
    <t>‫3-2- درآمد حاصل از سرمایه گذاری در سپرده بانکی و گواهی سپرده:</t>
  </si>
  <si>
    <t>‫2-2- درآمد حاصل از سرمایه گذاری در اوراق بهادار با درآمد ثابت:</t>
  </si>
  <si>
    <t>‫سود اوراق بهادار با درآمد ثابت و سپرده بانکی</t>
  </si>
  <si>
    <t>‫2- جمع درآمدها</t>
  </si>
  <si>
    <t>‫4-1- سرمایه گذاری در گواهی سپرده بانکی</t>
  </si>
  <si>
    <t>‫3-1- سرمایه گذاری در  سپرده بانکی</t>
  </si>
  <si>
    <t>کارخانجات‌ قند قزوین‌</t>
  </si>
  <si>
    <t>بهمن  دیزل</t>
  </si>
  <si>
    <t>بیمه پارسیان</t>
  </si>
  <si>
    <t>تامین سرمایه نوین</t>
  </si>
  <si>
    <t>پتروشیمی تندگویان</t>
  </si>
  <si>
    <t>سایپا</t>
  </si>
  <si>
    <t>تاریخ سر رسید</t>
  </si>
  <si>
    <t>سرمایه گذاری دارویی تامین</t>
  </si>
  <si>
    <t>سود سپرده بانکی و گواهی سپرده</t>
  </si>
  <si>
    <t>درآمد تغییر ارزش</t>
  </si>
  <si>
    <t>نوع حساب</t>
  </si>
  <si>
    <t>نرخ سود</t>
  </si>
  <si>
    <t xml:space="preserve">  </t>
  </si>
  <si>
    <t>پالایش نفت اصفهان</t>
  </si>
  <si>
    <t>خیر</t>
  </si>
  <si>
    <t>بانک پاسارگاد</t>
  </si>
  <si>
    <t>بانک سامان دفتر بانکداری اختصاصی زعفرانیه</t>
  </si>
  <si>
    <t>864.810.80008500.1</t>
  </si>
  <si>
    <t>1401/05/05</t>
  </si>
  <si>
    <t>بانک خاورمیانه نیایش</t>
  </si>
  <si>
    <t>101310810707074727</t>
  </si>
  <si>
    <t>1401/06/16</t>
  </si>
  <si>
    <t>‫درصد به کل دارایی‌ها</t>
  </si>
  <si>
    <t>بین‌المللی‌توسعه‌ساختمان</t>
  </si>
  <si>
    <t>‫نرخ سود علی‌الحساب</t>
  </si>
  <si>
    <t>ریخته‌گری‌ تراکتورسازی‌ ایران‌</t>
  </si>
  <si>
    <t>کاشی‌ پارس‌</t>
  </si>
  <si>
    <t>مجتمع جهان فولاد سیرجان</t>
  </si>
  <si>
    <t>بانک‌اقتصادنوین‌</t>
  </si>
  <si>
    <t>تراکتورسازی‌ایران‌</t>
  </si>
  <si>
    <t>‫سودوزیان ناشی از فروش</t>
  </si>
  <si>
    <t>‫1- سرمایه‌گذاری‌ها</t>
  </si>
  <si>
    <t>توزیع دارو پخش</t>
  </si>
  <si>
    <t>معدنی‌ املاح‌  ایران‌</t>
  </si>
  <si>
    <t>ملی‌ صنایع‌ مس‌ ایران‌</t>
  </si>
  <si>
    <t>گسترش‌سرمایه‌گذاری‌ایران‌خودرو</t>
  </si>
  <si>
    <t>‫بهای تمام‌شده</t>
  </si>
  <si>
    <t>‫2-1- سرمایه گذاری در اوراق بهادار با درآمد ثابت یا علی‌الحساب</t>
  </si>
  <si>
    <t>گروه انتخاب الکترونیک آرمان</t>
  </si>
  <si>
    <t>بانک صادرات ایران</t>
  </si>
  <si>
    <t>بیمه کوثر</t>
  </si>
  <si>
    <t>صنایع‌ لاستیکی‌  سهند</t>
  </si>
  <si>
    <t>سرمایه‌گذاری‌ سایپا</t>
  </si>
  <si>
    <t>پالایش نفت لاوان</t>
  </si>
  <si>
    <t>صنایع فروآلیاژ ایران</t>
  </si>
  <si>
    <t>‫اطلاعات آماری مرتبط با اوراق اختیار فروش تبعی خریداری شده توسط صندوق سرمایه‌گذاری:</t>
  </si>
  <si>
    <t>پمپ‌ سازی‌ ایران‌</t>
  </si>
  <si>
    <t>عمران و توسعه شاهد</t>
  </si>
  <si>
    <t>غلتک سازان سپاهان</t>
  </si>
  <si>
    <t>سرمایه گذاری مس سرچشمه</t>
  </si>
  <si>
    <t>تامین سرمایه امین</t>
  </si>
  <si>
    <t>سیمان‌ دورود</t>
  </si>
  <si>
    <t>صنایع گلدیران</t>
  </si>
  <si>
    <t>تامین سرمایه کیمیا</t>
  </si>
  <si>
    <t>پالایش نفت بندرعباس</t>
  </si>
  <si>
    <t>1405/04/05</t>
  </si>
  <si>
    <t>اختیارخ شستا-812-1402/12/09</t>
  </si>
  <si>
    <t>بانک تجارت</t>
  </si>
  <si>
    <t>بیمه البرز</t>
  </si>
  <si>
    <t>بین المللی توسعه ص. معادن غدیر</t>
  </si>
  <si>
    <t>پتروشیمی پردیس</t>
  </si>
  <si>
    <t>تکادو</t>
  </si>
  <si>
    <t>ح . تامین سرمایه امین</t>
  </si>
  <si>
    <t>ح. مبین انرژی خلیج فارس</t>
  </si>
  <si>
    <t>ح.بیمه البرز</t>
  </si>
  <si>
    <t>سرمایه گذاری گروه توسعه ملی</t>
  </si>
  <si>
    <t>سرمایه‌گذاری‌ سپه‌</t>
  </si>
  <si>
    <t>سیمرغ</t>
  </si>
  <si>
    <t>فولاد آلیاژی ایران</t>
  </si>
  <si>
    <t>مبین انرژی خلیج فارس</t>
  </si>
  <si>
    <t>کربن‌ ایران‌</t>
  </si>
  <si>
    <t>آنتی بیوتیک سازی ایران</t>
  </si>
  <si>
    <t>1402/10/30</t>
  </si>
  <si>
    <t>‫1402/11/30</t>
  </si>
  <si>
    <t>‫برای ماه منتهی به 1402/11/30</t>
  </si>
  <si>
    <t>موسسه اعتباری ملل دادمان</t>
  </si>
  <si>
    <t>بانک گردشگری میدان هروی</t>
  </si>
  <si>
    <t>0516.60.386.000000189</t>
  </si>
  <si>
    <t>0516.10.277.000000520</t>
  </si>
  <si>
    <t>148.9967.1492512.1</t>
  </si>
  <si>
    <t>239.307.14301757.2</t>
  </si>
  <si>
    <t>148.1405.1492512.4</t>
  </si>
  <si>
    <t>148.333.1492512.1</t>
  </si>
  <si>
    <t>148.333.1492512.2</t>
  </si>
  <si>
    <t>148.333.1492512.3</t>
  </si>
  <si>
    <t>سپرده بلند مدت</t>
  </si>
  <si>
    <t>1402/06/08</t>
  </si>
  <si>
    <t>1402/06/22</t>
  </si>
  <si>
    <t>1402/07/09</t>
  </si>
  <si>
    <t>1402/07/15</t>
  </si>
  <si>
    <t>1402/08/24</t>
  </si>
  <si>
    <t>1402/09/15</t>
  </si>
  <si>
    <t>1402/10/04</t>
  </si>
  <si>
    <t>4.79%</t>
  </si>
  <si>
    <t>-1.25%</t>
  </si>
  <si>
    <t>-0.02%</t>
  </si>
  <si>
    <t>7.79%</t>
  </si>
  <si>
    <t>2.05%</t>
  </si>
  <si>
    <t>-2.27%</t>
  </si>
  <si>
    <t>1.01%</t>
  </si>
  <si>
    <t>-7.16%</t>
  </si>
  <si>
    <t>1.78%</t>
  </si>
  <si>
    <t>-3.90%</t>
  </si>
  <si>
    <t>-4.91%</t>
  </si>
  <si>
    <t>0.88%</t>
  </si>
  <si>
    <t>1.07%</t>
  </si>
  <si>
    <t>0.11%</t>
  </si>
  <si>
    <t>0.99%</t>
  </si>
  <si>
    <t>15.29%</t>
  </si>
  <si>
    <t>0.21%</t>
  </si>
  <si>
    <t>3.96%</t>
  </si>
  <si>
    <t>1.26%</t>
  </si>
  <si>
    <t>1.16%</t>
  </si>
  <si>
    <t>1.50%</t>
  </si>
  <si>
    <t>-2.89%</t>
  </si>
  <si>
    <t>-0.57%</t>
  </si>
  <si>
    <t>1.84%</t>
  </si>
  <si>
    <t>-1.84%</t>
  </si>
  <si>
    <t>4.40%</t>
  </si>
  <si>
    <t>1.12%</t>
  </si>
  <si>
    <t>0.66%</t>
  </si>
  <si>
    <t>0.23%</t>
  </si>
  <si>
    <t>4.31%</t>
  </si>
  <si>
    <t>-3.50%</t>
  </si>
  <si>
    <t>16.16%</t>
  </si>
  <si>
    <t>4.09%</t>
  </si>
  <si>
    <t>-15.03%</t>
  </si>
  <si>
    <t>-1.87%</t>
  </si>
  <si>
    <t>0.00%</t>
  </si>
  <si>
    <t>-6.81%</t>
  </si>
  <si>
    <t>0.98%</t>
  </si>
  <si>
    <t>-0.83%</t>
  </si>
  <si>
    <t>4.92%</t>
  </si>
  <si>
    <t>0.37%</t>
  </si>
  <si>
    <t>7.94%</t>
  </si>
  <si>
    <t>1.80%</t>
  </si>
  <si>
    <t>2.89%</t>
  </si>
  <si>
    <t>5.77%</t>
  </si>
  <si>
    <t>-2.43%</t>
  </si>
  <si>
    <t>1.91%</t>
  </si>
  <si>
    <t>8.40%</t>
  </si>
  <si>
    <t>-0.19%</t>
  </si>
  <si>
    <t>0.49%</t>
  </si>
  <si>
    <t>3.98%</t>
  </si>
  <si>
    <t>4.15%</t>
  </si>
  <si>
    <t>3.15%</t>
  </si>
  <si>
    <t>4.39%</t>
  </si>
  <si>
    <t>2.83%</t>
  </si>
  <si>
    <t>3.99%</t>
  </si>
  <si>
    <t>0.80%</t>
  </si>
  <si>
    <t>12.67%</t>
  </si>
  <si>
    <t>4.61%</t>
  </si>
  <si>
    <t>0.45%</t>
  </si>
  <si>
    <t>0.53%</t>
  </si>
  <si>
    <t>6.29%</t>
  </si>
  <si>
    <t>0.75%</t>
  </si>
  <si>
    <t>-2.25%</t>
  </si>
  <si>
    <t>6.26%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</si>
</sst>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[Red]\(0\)"/>
    <numFmt numFmtId="165" formatCode="0.0%"/>
  </numFmts>
  <fonts count="13" x14ac:knownFonts="1">
    <font>
      <sz val="11"/>
      <color indexed="8"/>
      <name val="Calibri"/>
      <family val="2"/>
      <scheme val="minor"/>
    </font>
    <font>
      <b/>
      <u/>
      <sz val="16"/>
      <name val="B Nazanin"/>
      <charset val="178"/>
    </font>
    <font>
      <sz val="11"/>
      <color indexed="8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u/>
      <sz val="18"/>
      <name val="B Nazanin"/>
      <charset val="178"/>
    </font>
    <font>
      <b/>
      <sz val="11"/>
      <color indexed="8"/>
      <name val="B Nazanin"/>
      <charset val="178"/>
    </font>
    <font>
      <b/>
      <sz val="12"/>
      <color indexed="8"/>
      <name val="B Nazanin"/>
      <charset val="178"/>
    </font>
    <font>
      <b/>
      <sz val="10"/>
      <name val="B Nazanin"/>
      <charset val="178"/>
    </font>
    <font>
      <sz val="10"/>
      <color indexed="8"/>
      <name val="B Nazanin"/>
      <charset val="178"/>
    </font>
    <font>
      <b/>
      <sz val="11"/>
      <name val="B Nazanin"/>
      <charset val="178"/>
    </font>
    <font>
      <sz val="11"/>
      <color indexed="8"/>
      <name val="Calibri"/>
      <family val="2"/>
      <scheme val="minor"/>
    </font>
    <font>
      <b/>
      <sz val="9"/>
      <name val="B Nazanin"/>
      <charset val="178"/>
    </font>
  </fonts>
  <fills count="4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37" fontId="3" fillId="0" borderId="1" xfId="0" applyNumberFormat="1" applyFont="1" applyBorder="1" applyAlignment="1">
      <alignment horizontal="center" vertical="center"/>
    </xf>
    <xf numFmtId="37" fontId="4" fillId="0" borderId="3" xfId="0" applyNumberFormat="1" applyFont="1" applyBorder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7" fontId="4" fillId="0" borderId="5" xfId="0" applyNumberFormat="1" applyFont="1" applyBorder="1" applyAlignment="1">
      <alignment horizontal="center" vertical="center"/>
    </xf>
    <xf numFmtId="0" fontId="2" fillId="2" borderId="0" xfId="0" applyFont="1" applyFill="1"/>
    <xf numFmtId="164" fontId="2" fillId="0" borderId="0" xfId="0" applyNumberFormat="1" applyFont="1"/>
    <xf numFmtId="37" fontId="3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8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37" fontId="10" fillId="0" borderId="1" xfId="0" applyNumberFormat="1" applyFont="1" applyBorder="1" applyAlignment="1">
      <alignment horizontal="center" vertical="center" wrapText="1"/>
    </xf>
    <xf numFmtId="37" fontId="3" fillId="0" borderId="6" xfId="0" applyNumberFormat="1" applyFont="1" applyBorder="1" applyAlignment="1">
      <alignment horizontal="center" vertical="center"/>
    </xf>
    <xf numFmtId="9" fontId="4" fillId="0" borderId="0" xfId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2" fillId="0" borderId="4" xfId="0" applyFont="1" applyBorder="1"/>
    <xf numFmtId="37" fontId="4" fillId="0" borderId="0" xfId="0" applyNumberFormat="1" applyFont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 wrapText="1"/>
    </xf>
    <xf numFmtId="10" fontId="4" fillId="0" borderId="0" xfId="1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 wrapText="1"/>
    </xf>
    <xf numFmtId="37" fontId="2" fillId="0" borderId="0" xfId="0" applyNumberFormat="1" applyFont="1"/>
    <xf numFmtId="3" fontId="4" fillId="0" borderId="0" xfId="0" applyNumberFormat="1" applyFont="1"/>
    <xf numFmtId="37" fontId="4" fillId="3" borderId="3" xfId="0" applyNumberFormat="1" applyFont="1" applyFill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0" fontId="2" fillId="0" borderId="0" xfId="0" applyFont="1"/>
    <xf numFmtId="37" fontId="3" fillId="0" borderId="0" xfId="0" applyNumberFormat="1" applyFont="1" applyAlignment="1">
      <alignment horizontal="right" vertical="center"/>
    </xf>
    <xf numFmtId="37" fontId="3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/>
    <xf numFmtId="0" fontId="4" fillId="0" borderId="0" xfId="0" applyFont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 wrapText="1"/>
    </xf>
    <xf numFmtId="37" fontId="1" fillId="0" borderId="0" xfId="0" applyNumberFormat="1" applyFont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/>
    <xf numFmtId="37" fontId="4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7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37" fontId="3" fillId="0" borderId="6" xfId="0" applyNumberFormat="1" applyFont="1" applyBorder="1" applyAlignment="1">
      <alignment horizontal="center" vertical="center"/>
    </xf>
    <xf numFmtId="0" fontId="2" fillId="2" borderId="1" xfId="0" applyFont="1" applyFill="1" applyBorder="1"/>
    <xf numFmtId="37" fontId="4" fillId="0" borderId="8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4" fillId="0" borderId="9" xfId="0" applyNumberFormat="1" applyFont="1" applyBorder="1" applyAlignment="1">
      <alignment horizontal="center" vertical="center"/>
    </xf>
    <xf numFmtId="37" fontId="4" fillId="0" borderId="10" xfId="0" applyNumberFormat="1" applyFont="1" applyBorder="1" applyAlignment="1">
      <alignment horizontal="center" vertical="center"/>
    </xf>
    <xf numFmtId="37" fontId="4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514351</xdr:colOff>
      <xdr:row>9</xdr:row>
      <xdr:rowOff>76200</xdr:rowOff>
    </xdr:from>
    <xdr:to>
      <xdr:col>7</xdr:col>
      <xdr:colOff>47626</xdr:colOff>
      <xdr:row>19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53EA9D7-BDD2-48D7-8A1D-EBE0C4669D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789" t="13522" b="12585"/>
        <a:stretch/>
      </xdr:blipFill>
      <xdr:spPr>
        <a:xfrm>
          <a:off x="9983371574" y="2133600"/>
          <a:ext cx="2581275" cy="2238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22:J24"/>
  <sheetViews>
    <sheetView rightToLeft="1" topLeftCell="A4" workbookViewId="0">
      <selection activeCell="A25" sqref="A25"/>
    </sheetView>
  </sheetViews>
  <sheetFormatPr defaultRowHeight="18" x14ac:dyDescent="0.45"/>
  <cols>
    <col min="1" max="16384" width="9.140625" style="1"/>
  </cols>
  <sheetData>
    <row r="22" spans="1:10" ht="39.950000000000003" customHeight="1" x14ac:dyDescent="0.45">
      <c r="A22" s="34" t="s">
        <v>85</v>
      </c>
      <c r="B22" s="35"/>
      <c r="C22" s="35"/>
      <c r="D22" s="35"/>
      <c r="E22" s="35"/>
      <c r="F22" s="35"/>
      <c r="G22" s="35"/>
      <c r="H22" s="35"/>
      <c r="I22" s="35"/>
      <c r="J22" s="35"/>
    </row>
    <row r="23" spans="1:10" ht="39.950000000000003" customHeight="1" x14ac:dyDescent="0.45">
      <c r="A23" s="34" t="s">
        <v>0</v>
      </c>
      <c r="B23" s="35"/>
      <c r="C23" s="35"/>
      <c r="D23" s="35"/>
      <c r="E23" s="35"/>
      <c r="F23" s="35"/>
      <c r="G23" s="35"/>
      <c r="H23" s="35"/>
      <c r="I23" s="35"/>
      <c r="J23" s="35"/>
    </row>
    <row r="24" spans="1:10" ht="39.950000000000003" customHeight="1" x14ac:dyDescent="0.45">
      <c r="A24" s="34" t="s">
        <v>191</v>
      </c>
      <c r="B24" s="35"/>
      <c r="C24" s="35"/>
      <c r="D24" s="35"/>
      <c r="E24" s="35"/>
      <c r="F24" s="35"/>
      <c r="G24" s="35"/>
      <c r="H24" s="35"/>
      <c r="I24" s="35"/>
      <c r="J24" s="35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69"/>
  <sheetViews>
    <sheetView rightToLeft="1" zoomScaleNormal="100" workbookViewId="0">
      <pane ySplit="3" topLeftCell="A58" activePane="bottomLeft" state="frozen"/>
      <selection pane="bottomLeft" activeCell="C4" sqref="C4:Q66"/>
    </sheetView>
  </sheetViews>
  <sheetFormatPr defaultRowHeight="18" x14ac:dyDescent="0.45"/>
  <cols>
    <col min="1" max="1" width="29.140625" style="1" customWidth="1"/>
    <col min="2" max="2" width="1.42578125" style="1" customWidth="1"/>
    <col min="3" max="3" width="14.5703125" style="1" bestFit="1" customWidth="1"/>
    <col min="4" max="4" width="1.42578125" style="1" customWidth="1"/>
    <col min="5" max="5" width="18.42578125" style="1" bestFit="1" customWidth="1"/>
    <col min="6" max="6" width="1.42578125" style="1" customWidth="1"/>
    <col min="7" max="7" width="18.140625" style="1" bestFit="1" customWidth="1"/>
    <col min="8" max="8" width="1.42578125" style="1" customWidth="1"/>
    <col min="9" max="9" width="18.5703125" style="1" bestFit="1" customWidth="1"/>
    <col min="10" max="10" width="1.42578125" style="1" customWidth="1"/>
    <col min="11" max="11" width="14.5703125" style="1" bestFit="1" customWidth="1"/>
    <col min="12" max="12" width="1.42578125" style="1" customWidth="1"/>
    <col min="13" max="13" width="18.42578125" style="1" bestFit="1" customWidth="1"/>
    <col min="14" max="14" width="1.42578125" style="1" customWidth="1"/>
    <col min="15" max="15" width="18.5703125" style="1" bestFit="1" customWidth="1"/>
    <col min="16" max="16" width="1.42578125" style="1" customWidth="1"/>
    <col min="17" max="17" width="18.28515625" style="1" customWidth="1"/>
    <col min="18" max="16384" width="9.140625" style="1"/>
  </cols>
  <sheetData>
    <row r="1" spans="1:17" ht="21" x14ac:dyDescent="0.45">
      <c r="A1" s="36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ht="21" x14ac:dyDescent="0.45">
      <c r="C2" s="37" t="s">
        <v>51</v>
      </c>
      <c r="D2" s="38"/>
      <c r="E2" s="38"/>
      <c r="F2" s="38"/>
      <c r="G2" s="38"/>
      <c r="H2" s="38"/>
      <c r="I2" s="38"/>
      <c r="K2" s="37" t="s">
        <v>190</v>
      </c>
      <c r="L2" s="38"/>
      <c r="M2" s="38"/>
      <c r="N2" s="38"/>
      <c r="O2" s="38"/>
      <c r="P2" s="38"/>
      <c r="Q2" s="38"/>
    </row>
    <row r="3" spans="1:17" ht="42" x14ac:dyDescent="0.45">
      <c r="A3" s="9" t="s">
        <v>45</v>
      </c>
      <c r="C3" s="8" t="s">
        <v>4</v>
      </c>
      <c r="E3" s="8" t="s">
        <v>6</v>
      </c>
      <c r="G3" s="8" t="s">
        <v>61</v>
      </c>
      <c r="I3" s="8" t="s">
        <v>63</v>
      </c>
      <c r="K3" s="8" t="s">
        <v>4</v>
      </c>
      <c r="M3" s="8" t="s">
        <v>6</v>
      </c>
      <c r="O3" s="8" t="s">
        <v>61</v>
      </c>
      <c r="Q3" s="8" t="s">
        <v>63</v>
      </c>
    </row>
    <row r="4" spans="1:17" s="17" customFormat="1" ht="18.75" x14ac:dyDescent="0.45">
      <c r="A4" s="17" t="s">
        <v>183</v>
      </c>
      <c r="C4" s="11">
        <v>9500000</v>
      </c>
      <c r="E4" s="11">
        <v>47595114000</v>
      </c>
      <c r="G4" s="11">
        <v>48822765750</v>
      </c>
      <c r="I4" s="11">
        <v>-1227651750</v>
      </c>
      <c r="K4" s="32">
        <v>9500000</v>
      </c>
      <c r="M4" s="11">
        <v>47595114000</v>
      </c>
      <c r="O4" s="32">
        <v>48822765750</v>
      </c>
      <c r="Q4" s="32">
        <v>-1227651750</v>
      </c>
    </row>
    <row r="5" spans="1:17" s="17" customFormat="1" ht="18.75" x14ac:dyDescent="0.45">
      <c r="A5" s="17" t="s">
        <v>143</v>
      </c>
      <c r="C5" s="11">
        <v>5560637</v>
      </c>
      <c r="E5" s="11">
        <v>58757869360</v>
      </c>
      <c r="G5" s="11">
        <v>60250308187</v>
      </c>
      <c r="I5" s="11">
        <v>-1492438826</v>
      </c>
      <c r="K5" s="32">
        <v>5560637</v>
      </c>
      <c r="M5" s="11">
        <v>58757869360</v>
      </c>
      <c r="O5" s="32">
        <v>60250308187</v>
      </c>
      <c r="Q5" s="32">
        <v>-1492438826</v>
      </c>
    </row>
    <row r="6" spans="1:17" s="17" customFormat="1" ht="18.75" x14ac:dyDescent="0.45">
      <c r="A6" s="17" t="s">
        <v>142</v>
      </c>
      <c r="C6" s="11">
        <v>9277134</v>
      </c>
      <c r="E6" s="11">
        <v>39276221389</v>
      </c>
      <c r="G6" s="11">
        <v>39423772350</v>
      </c>
      <c r="I6" s="11">
        <v>-147550960</v>
      </c>
      <c r="K6" s="32">
        <v>9277134</v>
      </c>
      <c r="M6" s="11">
        <v>39276221389</v>
      </c>
      <c r="O6" s="32">
        <v>39423772350</v>
      </c>
      <c r="Q6" s="32">
        <v>-147550960</v>
      </c>
    </row>
    <row r="7" spans="1:17" s="17" customFormat="1" ht="18.75" x14ac:dyDescent="0.45">
      <c r="A7" s="17" t="s">
        <v>106</v>
      </c>
      <c r="C7" s="11">
        <v>20622682</v>
      </c>
      <c r="E7" s="11">
        <v>38519456862</v>
      </c>
      <c r="G7" s="11">
        <v>39927800234</v>
      </c>
      <c r="I7" s="11">
        <v>-1408343371</v>
      </c>
      <c r="K7" s="32">
        <v>20622682</v>
      </c>
      <c r="M7" s="11">
        <v>38519456862</v>
      </c>
      <c r="O7" s="32">
        <v>39927800234</v>
      </c>
      <c r="Q7" s="32">
        <v>-1408343371</v>
      </c>
    </row>
    <row r="8" spans="1:17" s="17" customFormat="1" ht="18.75" x14ac:dyDescent="0.45">
      <c r="A8" s="17" t="s">
        <v>79</v>
      </c>
      <c r="C8" s="11">
        <v>4200000</v>
      </c>
      <c r="E8" s="11">
        <v>72853924500</v>
      </c>
      <c r="G8" s="11">
        <v>74231677800</v>
      </c>
      <c r="I8" s="11">
        <v>-1377753300</v>
      </c>
      <c r="K8" s="32">
        <v>4200000</v>
      </c>
      <c r="M8" s="11">
        <v>72853924500</v>
      </c>
      <c r="O8" s="32">
        <v>74231677800</v>
      </c>
      <c r="Q8" s="32">
        <v>-1377753300</v>
      </c>
    </row>
    <row r="9" spans="1:17" s="17" customFormat="1" ht="18.75" x14ac:dyDescent="0.45">
      <c r="A9" s="17" t="s">
        <v>78</v>
      </c>
      <c r="C9" s="11">
        <v>124303979</v>
      </c>
      <c r="E9" s="11">
        <v>213766360662</v>
      </c>
      <c r="G9" s="11">
        <v>235142996728</v>
      </c>
      <c r="I9" s="11">
        <v>-21376636065</v>
      </c>
      <c r="K9" s="32">
        <v>124303979</v>
      </c>
      <c r="M9" s="11">
        <v>213766360662</v>
      </c>
      <c r="O9" s="32">
        <v>235142996728</v>
      </c>
      <c r="Q9" s="32">
        <v>-21376636065</v>
      </c>
    </row>
    <row r="10" spans="1:17" s="17" customFormat="1" ht="18.75" x14ac:dyDescent="0.45">
      <c r="A10" s="17" t="s">
        <v>178</v>
      </c>
      <c r="C10" s="11">
        <v>10000000</v>
      </c>
      <c r="E10" s="11">
        <v>59841810000</v>
      </c>
      <c r="G10" s="11">
        <v>60140025000</v>
      </c>
      <c r="I10" s="11">
        <v>-298215000</v>
      </c>
      <c r="K10" s="32">
        <v>10000000</v>
      </c>
      <c r="M10" s="11">
        <v>59841810000</v>
      </c>
      <c r="O10" s="32">
        <v>60140025000</v>
      </c>
      <c r="Q10" s="32">
        <v>-298215000</v>
      </c>
    </row>
    <row r="11" spans="1:17" s="17" customFormat="1" ht="18.75" x14ac:dyDescent="0.45">
      <c r="A11" s="17" t="s">
        <v>186</v>
      </c>
      <c r="C11" s="11">
        <v>11824800</v>
      </c>
      <c r="E11" s="11">
        <v>94153083944</v>
      </c>
      <c r="G11" s="11">
        <v>99688489090</v>
      </c>
      <c r="I11" s="11">
        <v>-5535405145</v>
      </c>
      <c r="K11" s="32">
        <v>11824800</v>
      </c>
      <c r="M11" s="11">
        <v>94153083944</v>
      </c>
      <c r="O11" s="32">
        <v>99688489090</v>
      </c>
      <c r="Q11" s="32">
        <v>-5535405145</v>
      </c>
    </row>
    <row r="12" spans="1:17" s="17" customFormat="1" ht="18.75" x14ac:dyDescent="0.45">
      <c r="A12" s="17" t="s">
        <v>170</v>
      </c>
      <c r="C12" s="11">
        <v>27800000</v>
      </c>
      <c r="E12" s="11">
        <v>55213910820</v>
      </c>
      <c r="G12" s="11">
        <v>56982524580</v>
      </c>
      <c r="I12" s="11">
        <v>-1768613760</v>
      </c>
      <c r="K12" s="32">
        <v>27800000</v>
      </c>
      <c r="M12" s="11">
        <v>55213910820</v>
      </c>
      <c r="O12" s="32">
        <v>56982524580</v>
      </c>
      <c r="Q12" s="32">
        <v>-1768613760</v>
      </c>
    </row>
    <row r="13" spans="1:17" s="17" customFormat="1" ht="18.75" x14ac:dyDescent="0.45">
      <c r="A13" s="17" t="s">
        <v>182</v>
      </c>
      <c r="C13" s="11">
        <v>2720000</v>
      </c>
      <c r="E13" s="11">
        <v>27714114000</v>
      </c>
      <c r="G13" s="11">
        <v>29336403600</v>
      </c>
      <c r="I13" s="11">
        <v>-1622289600</v>
      </c>
      <c r="K13" s="32">
        <v>2720000</v>
      </c>
      <c r="M13" s="11">
        <v>27714114000</v>
      </c>
      <c r="O13" s="32">
        <v>29336403600</v>
      </c>
      <c r="Q13" s="32">
        <v>-1622289600</v>
      </c>
    </row>
    <row r="14" spans="1:17" s="17" customFormat="1" ht="18.75" x14ac:dyDescent="0.45">
      <c r="A14" s="17" t="s">
        <v>117</v>
      </c>
      <c r="C14" s="11">
        <v>6187417</v>
      </c>
      <c r="E14" s="11">
        <v>48036200595</v>
      </c>
      <c r="G14" s="11">
        <v>50127405231</v>
      </c>
      <c r="I14" s="11">
        <v>-2091204635</v>
      </c>
      <c r="K14" s="32">
        <v>6187417</v>
      </c>
      <c r="M14" s="11">
        <v>48036200595</v>
      </c>
      <c r="O14" s="32">
        <v>50127405231</v>
      </c>
      <c r="Q14" s="32">
        <v>-2091204635</v>
      </c>
    </row>
    <row r="15" spans="1:17" s="17" customFormat="1" ht="18.75" x14ac:dyDescent="0.45">
      <c r="A15" s="17" t="s">
        <v>144</v>
      </c>
      <c r="C15" s="11">
        <v>64541409</v>
      </c>
      <c r="E15" s="11">
        <v>201839141441</v>
      </c>
      <c r="G15" s="11">
        <v>197797226021</v>
      </c>
      <c r="I15" s="11">
        <v>4041915420</v>
      </c>
      <c r="K15" s="32">
        <v>64541409</v>
      </c>
      <c r="M15" s="11">
        <v>201839141441</v>
      </c>
      <c r="O15" s="32">
        <v>197797226021</v>
      </c>
      <c r="Q15" s="32">
        <v>4041915420</v>
      </c>
    </row>
    <row r="16" spans="1:17" s="17" customFormat="1" ht="18.75" x14ac:dyDescent="0.45">
      <c r="A16" s="17" t="s">
        <v>175</v>
      </c>
      <c r="C16" s="11">
        <v>28887428</v>
      </c>
      <c r="E16" s="11">
        <v>73195931350</v>
      </c>
      <c r="G16" s="11">
        <v>72391896012</v>
      </c>
      <c r="I16" s="11">
        <v>804035338</v>
      </c>
      <c r="K16" s="32">
        <v>28887428</v>
      </c>
      <c r="M16" s="11">
        <v>73195931350</v>
      </c>
      <c r="O16" s="32">
        <v>72391896012</v>
      </c>
      <c r="Q16" s="32">
        <v>804035338</v>
      </c>
    </row>
    <row r="17" spans="1:17" s="17" customFormat="1" ht="18.75" x14ac:dyDescent="0.45">
      <c r="A17" s="17" t="s">
        <v>146</v>
      </c>
      <c r="C17" s="11">
        <v>5392416</v>
      </c>
      <c r="E17" s="11">
        <v>51030352308</v>
      </c>
      <c r="G17" s="11">
        <v>53603311248</v>
      </c>
      <c r="I17" s="11">
        <v>-2572958939</v>
      </c>
      <c r="K17" s="32">
        <v>5392416</v>
      </c>
      <c r="M17" s="11">
        <v>51030352308</v>
      </c>
      <c r="O17" s="32">
        <v>53603311248</v>
      </c>
      <c r="Q17" s="32">
        <v>-2572958939</v>
      </c>
    </row>
    <row r="18" spans="1:17" s="17" customFormat="1" ht="18.75" x14ac:dyDescent="0.45">
      <c r="A18" s="17" t="s">
        <v>80</v>
      </c>
      <c r="C18" s="11">
        <v>2720912</v>
      </c>
      <c r="E18" s="11">
        <v>132937114492</v>
      </c>
      <c r="G18" s="11">
        <v>130367628047</v>
      </c>
      <c r="I18" s="11">
        <v>2569486445</v>
      </c>
      <c r="K18" s="32">
        <v>2720912</v>
      </c>
      <c r="M18" s="11">
        <v>132937114492</v>
      </c>
      <c r="O18" s="32">
        <v>130367628047</v>
      </c>
      <c r="Q18" s="32">
        <v>2569486445</v>
      </c>
    </row>
    <row r="19" spans="1:17" s="17" customFormat="1" ht="18.75" x14ac:dyDescent="0.45">
      <c r="A19" s="17" t="s">
        <v>158</v>
      </c>
      <c r="C19" s="11">
        <v>330022</v>
      </c>
      <c r="E19" s="11">
        <v>20654554918</v>
      </c>
      <c r="G19" s="11">
        <v>20093575105</v>
      </c>
      <c r="I19" s="11">
        <v>560979813</v>
      </c>
      <c r="K19" s="32">
        <v>330022</v>
      </c>
      <c r="M19" s="11">
        <v>20654554918</v>
      </c>
      <c r="O19" s="32">
        <v>20093575105</v>
      </c>
      <c r="Q19" s="32">
        <v>560979813</v>
      </c>
    </row>
    <row r="20" spans="1:17" s="17" customFormat="1" ht="18.75" x14ac:dyDescent="0.45">
      <c r="A20" s="17" t="s">
        <v>130</v>
      </c>
      <c r="C20" s="11">
        <v>7200000</v>
      </c>
      <c r="E20" s="11">
        <v>55253275200</v>
      </c>
      <c r="G20" s="11">
        <v>61408432800</v>
      </c>
      <c r="I20" s="11">
        <v>-6155157600</v>
      </c>
      <c r="K20" s="32">
        <v>7200000</v>
      </c>
      <c r="M20" s="11">
        <v>55253275200</v>
      </c>
      <c r="O20" s="32">
        <v>61408432800</v>
      </c>
      <c r="Q20" s="32">
        <v>-6155157600</v>
      </c>
    </row>
    <row r="21" spans="1:17" s="17" customFormat="1" ht="18.75" x14ac:dyDescent="0.45">
      <c r="A21" s="17" t="s">
        <v>157</v>
      </c>
      <c r="C21" s="11">
        <v>48742500</v>
      </c>
      <c r="E21" s="11">
        <v>116092147171</v>
      </c>
      <c r="G21" s="11">
        <v>126988890845</v>
      </c>
      <c r="I21" s="11">
        <v>-10896743673</v>
      </c>
      <c r="K21" s="32">
        <v>48742500</v>
      </c>
      <c r="M21" s="11">
        <v>116092147171</v>
      </c>
      <c r="O21" s="32">
        <v>126988890845</v>
      </c>
      <c r="Q21" s="32">
        <v>-10896743673</v>
      </c>
    </row>
    <row r="22" spans="1:17" s="17" customFormat="1" ht="18.75" x14ac:dyDescent="0.45">
      <c r="A22" s="17" t="s">
        <v>151</v>
      </c>
      <c r="C22" s="11">
        <v>13650000</v>
      </c>
      <c r="E22" s="11">
        <v>75876631740</v>
      </c>
      <c r="G22" s="11">
        <v>77446435500</v>
      </c>
      <c r="I22" s="11">
        <v>-1569803760</v>
      </c>
      <c r="K22" s="32">
        <v>13650000</v>
      </c>
      <c r="M22" s="11">
        <v>75876631740</v>
      </c>
      <c r="O22" s="32">
        <v>77446435500</v>
      </c>
      <c r="Q22" s="32">
        <v>-1569803760</v>
      </c>
    </row>
    <row r="23" spans="1:17" s="17" customFormat="1" ht="18.75" x14ac:dyDescent="0.45">
      <c r="A23" s="17" t="s">
        <v>81</v>
      </c>
      <c r="C23" s="11">
        <v>7992137</v>
      </c>
      <c r="E23" s="11">
        <v>87390421633</v>
      </c>
      <c r="G23" s="11">
        <v>84212582850</v>
      </c>
      <c r="I23" s="11">
        <v>3177838783</v>
      </c>
      <c r="K23" s="32">
        <v>7992137</v>
      </c>
      <c r="M23" s="11">
        <v>87390421633</v>
      </c>
      <c r="O23" s="32">
        <v>84212582850</v>
      </c>
      <c r="Q23" s="32">
        <v>3177838783</v>
      </c>
    </row>
    <row r="24" spans="1:17" s="17" customFormat="1" ht="18.75" x14ac:dyDescent="0.45">
      <c r="A24" s="17" t="s">
        <v>108</v>
      </c>
      <c r="C24" s="11">
        <v>3000000</v>
      </c>
      <c r="E24" s="11">
        <v>65398549500</v>
      </c>
      <c r="G24" s="11">
        <v>70229632746</v>
      </c>
      <c r="I24" s="11">
        <v>-4831083246</v>
      </c>
      <c r="K24" s="32">
        <v>3000000</v>
      </c>
      <c r="M24" s="11">
        <v>65398549500</v>
      </c>
      <c r="O24" s="32">
        <v>70229632746</v>
      </c>
      <c r="Q24" s="32">
        <v>-4831083246</v>
      </c>
    </row>
    <row r="25" spans="1:17" s="17" customFormat="1" ht="18.75" x14ac:dyDescent="0.45">
      <c r="A25" s="17" t="s">
        <v>185</v>
      </c>
      <c r="C25" s="11">
        <v>5485573</v>
      </c>
      <c r="E25" s="11">
        <v>85611061298</v>
      </c>
      <c r="G25" s="11">
        <v>86538060051</v>
      </c>
      <c r="I25" s="11">
        <v>-926998752</v>
      </c>
      <c r="K25" s="32">
        <v>5485573</v>
      </c>
      <c r="M25" s="11">
        <v>85611061298</v>
      </c>
      <c r="O25" s="32">
        <v>86538060051</v>
      </c>
      <c r="Q25" s="32">
        <v>-926998752</v>
      </c>
    </row>
    <row r="26" spans="1:17" s="17" customFormat="1" ht="18.75" x14ac:dyDescent="0.45">
      <c r="A26" s="17" t="s">
        <v>159</v>
      </c>
      <c r="C26" s="11">
        <v>19800000</v>
      </c>
      <c r="E26" s="11">
        <v>92171695770</v>
      </c>
      <c r="G26" s="11">
        <v>92486610810</v>
      </c>
      <c r="I26" s="11">
        <v>-314915040</v>
      </c>
      <c r="K26" s="32">
        <v>19800000</v>
      </c>
      <c r="M26" s="11">
        <v>92171695770</v>
      </c>
      <c r="O26" s="32">
        <v>92486610810</v>
      </c>
      <c r="Q26" s="32">
        <v>-314915040</v>
      </c>
    </row>
    <row r="27" spans="1:17" s="17" customFormat="1" ht="18.75" x14ac:dyDescent="0.45">
      <c r="A27" s="17" t="s">
        <v>105</v>
      </c>
      <c r="C27" s="11">
        <v>4968718</v>
      </c>
      <c r="E27" s="11">
        <v>125997821802</v>
      </c>
      <c r="G27" s="11">
        <v>132023589838</v>
      </c>
      <c r="I27" s="11">
        <v>-6025768035</v>
      </c>
      <c r="K27" s="32">
        <v>4968718</v>
      </c>
      <c r="M27" s="11">
        <v>125997821802</v>
      </c>
      <c r="O27" s="32">
        <v>132023589838</v>
      </c>
      <c r="Q27" s="32">
        <v>-6025768035</v>
      </c>
    </row>
    <row r="28" spans="1:17" s="17" customFormat="1" ht="18.75" x14ac:dyDescent="0.45">
      <c r="A28" s="17" t="s">
        <v>140</v>
      </c>
      <c r="C28" s="11">
        <v>14497759</v>
      </c>
      <c r="E28" s="11">
        <v>73066291483</v>
      </c>
      <c r="G28" s="11">
        <v>68166382389</v>
      </c>
      <c r="I28" s="11">
        <v>4899909094</v>
      </c>
      <c r="K28" s="32">
        <v>14497759</v>
      </c>
      <c r="M28" s="11">
        <v>73066291483</v>
      </c>
      <c r="O28" s="32">
        <v>68166382389</v>
      </c>
      <c r="Q28" s="32">
        <v>4899909094</v>
      </c>
    </row>
    <row r="29" spans="1:17" s="17" customFormat="1" ht="18.75" x14ac:dyDescent="0.45">
      <c r="A29" s="17" t="s">
        <v>168</v>
      </c>
      <c r="C29" s="11">
        <v>11200000</v>
      </c>
      <c r="E29" s="11">
        <v>161433720000</v>
      </c>
      <c r="G29" s="11">
        <v>184034440800</v>
      </c>
      <c r="I29" s="11">
        <v>-22600720800</v>
      </c>
      <c r="K29" s="32">
        <v>11200000</v>
      </c>
      <c r="M29" s="11">
        <v>161433720000</v>
      </c>
      <c r="O29" s="32">
        <v>184034440800</v>
      </c>
      <c r="Q29" s="32">
        <v>-22600720800</v>
      </c>
    </row>
    <row r="30" spans="1:17" s="17" customFormat="1" ht="18.75" x14ac:dyDescent="0.45">
      <c r="A30" s="17" t="s">
        <v>165</v>
      </c>
      <c r="C30" s="11">
        <v>11072038</v>
      </c>
      <c r="E30" s="11">
        <v>49747840370</v>
      </c>
      <c r="G30" s="11">
        <v>55471043244</v>
      </c>
      <c r="I30" s="11">
        <v>-5723202873</v>
      </c>
      <c r="K30" s="32">
        <v>11072038</v>
      </c>
      <c r="M30" s="11">
        <v>49747840370</v>
      </c>
      <c r="O30" s="32">
        <v>55471043244</v>
      </c>
      <c r="Q30" s="32">
        <v>-5723202873</v>
      </c>
    </row>
    <row r="31" spans="1:17" s="17" customFormat="1" ht="18.75" x14ac:dyDescent="0.45">
      <c r="A31" s="17" t="s">
        <v>109</v>
      </c>
      <c r="C31" s="11">
        <v>45000000</v>
      </c>
      <c r="E31" s="11">
        <v>109594012500</v>
      </c>
      <c r="G31" s="11">
        <v>88569855000</v>
      </c>
      <c r="I31" s="11">
        <v>21024157500</v>
      </c>
      <c r="K31" s="32">
        <v>45000000</v>
      </c>
      <c r="M31" s="11">
        <v>109594012500</v>
      </c>
      <c r="O31" s="32">
        <v>88569855000</v>
      </c>
      <c r="Q31" s="32">
        <v>21024157500</v>
      </c>
    </row>
    <row r="32" spans="1:17" s="17" customFormat="1" ht="18.75" x14ac:dyDescent="0.45">
      <c r="A32" s="17" t="s">
        <v>150</v>
      </c>
      <c r="C32" s="11">
        <v>2004630</v>
      </c>
      <c r="E32" s="11">
        <v>47804931811</v>
      </c>
      <c r="G32" s="11">
        <v>45194491600</v>
      </c>
      <c r="I32" s="11">
        <v>2610440211</v>
      </c>
      <c r="K32" s="32">
        <v>2004630</v>
      </c>
      <c r="M32" s="11">
        <v>47804931811</v>
      </c>
      <c r="O32" s="32">
        <v>45194491600</v>
      </c>
      <c r="Q32" s="32">
        <v>2610440211</v>
      </c>
    </row>
    <row r="33" spans="1:17" s="17" customFormat="1" ht="18.75" x14ac:dyDescent="0.45">
      <c r="A33" s="17" t="s">
        <v>155</v>
      </c>
      <c r="C33" s="11">
        <v>1</v>
      </c>
      <c r="E33" s="11">
        <v>27833</v>
      </c>
      <c r="G33" s="11">
        <v>30119</v>
      </c>
      <c r="I33" s="11">
        <v>-2285</v>
      </c>
      <c r="K33" s="32">
        <v>1</v>
      </c>
      <c r="M33" s="11">
        <v>27833</v>
      </c>
      <c r="O33" s="32">
        <v>30119</v>
      </c>
      <c r="Q33" s="32">
        <v>-2285</v>
      </c>
    </row>
    <row r="34" spans="1:17" s="17" customFormat="1" ht="18.75" x14ac:dyDescent="0.45">
      <c r="A34" s="17" t="s">
        <v>119</v>
      </c>
      <c r="C34" s="11">
        <v>24624818</v>
      </c>
      <c r="E34" s="11">
        <v>75613469728</v>
      </c>
      <c r="G34" s="11">
        <v>66089882243</v>
      </c>
      <c r="I34" s="11">
        <v>9523587485</v>
      </c>
      <c r="K34" s="32">
        <v>24624818</v>
      </c>
      <c r="M34" s="11">
        <v>75613469728</v>
      </c>
      <c r="O34" s="32">
        <v>66089882243</v>
      </c>
      <c r="Q34" s="32">
        <v>9523587485</v>
      </c>
    </row>
    <row r="35" spans="1:17" s="17" customFormat="1" ht="18.75" x14ac:dyDescent="0.45">
      <c r="A35" s="17" t="s">
        <v>145</v>
      </c>
      <c r="C35" s="11">
        <v>22912000</v>
      </c>
      <c r="E35" s="11">
        <v>70490709792</v>
      </c>
      <c r="G35" s="11">
        <v>71857250208</v>
      </c>
      <c r="I35" s="11">
        <v>-1366540416</v>
      </c>
      <c r="K35" s="32">
        <v>22912000</v>
      </c>
      <c r="M35" s="11">
        <v>70490709792</v>
      </c>
      <c r="O35" s="32">
        <v>71857250208</v>
      </c>
      <c r="Q35" s="32">
        <v>-1366540416</v>
      </c>
    </row>
    <row r="36" spans="1:17" s="17" customFormat="1" ht="18.75" x14ac:dyDescent="0.45">
      <c r="A36" s="17" t="s">
        <v>149</v>
      </c>
      <c r="C36" s="11">
        <v>870003</v>
      </c>
      <c r="E36" s="11">
        <v>19847767765</v>
      </c>
      <c r="G36" s="11">
        <v>18680252014</v>
      </c>
      <c r="I36" s="11">
        <v>1167515751</v>
      </c>
      <c r="K36" s="32">
        <v>870003</v>
      </c>
      <c r="M36" s="11">
        <v>19847767765</v>
      </c>
      <c r="O36" s="32">
        <v>18680252014</v>
      </c>
      <c r="Q36" s="32">
        <v>1167515751</v>
      </c>
    </row>
    <row r="37" spans="1:17" s="17" customFormat="1" ht="18.75" x14ac:dyDescent="0.45">
      <c r="A37" s="17" t="s">
        <v>76</v>
      </c>
      <c r="C37" s="11">
        <v>32181303</v>
      </c>
      <c r="E37" s="11">
        <v>72105063853</v>
      </c>
      <c r="G37" s="11">
        <v>78982876066</v>
      </c>
      <c r="I37" s="11">
        <v>-6877812212</v>
      </c>
      <c r="K37" s="32">
        <v>32181303</v>
      </c>
      <c r="M37" s="11">
        <v>72105063853</v>
      </c>
      <c r="O37" s="32">
        <v>78982876066</v>
      </c>
      <c r="Q37" s="32">
        <v>-6877812212</v>
      </c>
    </row>
    <row r="38" spans="1:17" s="17" customFormat="1" ht="18.75" x14ac:dyDescent="0.45">
      <c r="A38" s="17" t="s">
        <v>84</v>
      </c>
      <c r="C38" s="11">
        <v>2150000</v>
      </c>
      <c r="E38" s="11">
        <v>25261792650</v>
      </c>
      <c r="G38" s="11">
        <v>25780902496</v>
      </c>
      <c r="I38" s="11">
        <v>-519109846</v>
      </c>
      <c r="K38" s="32">
        <v>2150000</v>
      </c>
      <c r="M38" s="11">
        <v>25261792650</v>
      </c>
      <c r="O38" s="32">
        <v>25780902496</v>
      </c>
      <c r="Q38" s="32">
        <v>-519109846</v>
      </c>
    </row>
    <row r="39" spans="1:17" s="17" customFormat="1" ht="18.75" x14ac:dyDescent="0.45">
      <c r="A39" s="17" t="s">
        <v>156</v>
      </c>
      <c r="C39" s="11">
        <v>85932580</v>
      </c>
      <c r="E39" s="11">
        <v>143678594892</v>
      </c>
      <c r="G39" s="11">
        <v>154783361441</v>
      </c>
      <c r="I39" s="11">
        <v>-11104766548</v>
      </c>
      <c r="K39" s="32">
        <v>85932580</v>
      </c>
      <c r="M39" s="11">
        <v>143678594892</v>
      </c>
      <c r="O39" s="32">
        <v>154783361441</v>
      </c>
      <c r="Q39" s="32">
        <v>-11104766548</v>
      </c>
    </row>
    <row r="40" spans="1:17" s="17" customFormat="1" ht="18.75" x14ac:dyDescent="0.45">
      <c r="A40" s="17" t="s">
        <v>124</v>
      </c>
      <c r="C40" s="11">
        <v>1447871</v>
      </c>
      <c r="E40" s="11">
        <v>41450577625</v>
      </c>
      <c r="G40" s="11">
        <v>43969275918</v>
      </c>
      <c r="I40" s="11">
        <v>-2518698292</v>
      </c>
      <c r="K40" s="32">
        <v>1447871</v>
      </c>
      <c r="M40" s="11">
        <v>41450577625</v>
      </c>
      <c r="O40" s="32">
        <v>43969275918</v>
      </c>
      <c r="Q40" s="32">
        <v>-2518698292</v>
      </c>
    </row>
    <row r="41" spans="1:17" s="17" customFormat="1" ht="18.75" x14ac:dyDescent="0.45">
      <c r="A41" s="17" t="s">
        <v>167</v>
      </c>
      <c r="C41" s="11">
        <v>3657248</v>
      </c>
      <c r="E41" s="11">
        <v>12633318626</v>
      </c>
      <c r="G41" s="11">
        <v>13883926302</v>
      </c>
      <c r="I41" s="11">
        <v>-1250607675</v>
      </c>
      <c r="K41" s="32">
        <v>3657248</v>
      </c>
      <c r="M41" s="11">
        <v>12633318626</v>
      </c>
      <c r="O41" s="32">
        <v>13883926302</v>
      </c>
      <c r="Q41" s="32">
        <v>-1250607675</v>
      </c>
    </row>
    <row r="42" spans="1:17" s="17" customFormat="1" ht="18.75" x14ac:dyDescent="0.45">
      <c r="A42" s="17" t="s">
        <v>110</v>
      </c>
      <c r="C42" s="11">
        <v>7000000</v>
      </c>
      <c r="E42" s="11">
        <v>95468562000</v>
      </c>
      <c r="G42" s="11">
        <v>99504405000</v>
      </c>
      <c r="I42" s="11">
        <v>-4035843000</v>
      </c>
      <c r="K42" s="32">
        <v>7000000</v>
      </c>
      <c r="M42" s="11">
        <v>95468562000</v>
      </c>
      <c r="O42" s="32">
        <v>99504405000</v>
      </c>
      <c r="Q42" s="32">
        <v>-4035843000</v>
      </c>
    </row>
    <row r="43" spans="1:17" s="17" customFormat="1" ht="18.75" x14ac:dyDescent="0.45">
      <c r="A43" s="17" t="s">
        <v>104</v>
      </c>
      <c r="C43" s="11">
        <v>56178180</v>
      </c>
      <c r="E43" s="11">
        <v>272294953086</v>
      </c>
      <c r="G43" s="11">
        <v>262277263959</v>
      </c>
      <c r="I43" s="11">
        <v>10017689127</v>
      </c>
      <c r="K43" s="32">
        <v>56178180</v>
      </c>
      <c r="M43" s="11">
        <v>272294953086</v>
      </c>
      <c r="O43" s="32">
        <v>262277263959</v>
      </c>
      <c r="Q43" s="32">
        <v>10017689127</v>
      </c>
    </row>
    <row r="44" spans="1:17" s="17" customFormat="1" ht="18.75" x14ac:dyDescent="0.45">
      <c r="A44" s="17" t="s">
        <v>188</v>
      </c>
      <c r="C44" s="11">
        <v>321160</v>
      </c>
      <c r="E44" s="11">
        <v>9162449112</v>
      </c>
      <c r="G44" s="11">
        <v>6432246780</v>
      </c>
      <c r="I44" s="11">
        <v>2730202332</v>
      </c>
      <c r="K44" s="32">
        <v>321160</v>
      </c>
      <c r="M44" s="11">
        <v>9162449112</v>
      </c>
      <c r="O44" s="32">
        <v>6432246780</v>
      </c>
      <c r="Q44" s="32">
        <v>2730202332</v>
      </c>
    </row>
    <row r="45" spans="1:17" s="17" customFormat="1" ht="18.75" x14ac:dyDescent="0.45">
      <c r="A45" s="17" t="s">
        <v>82</v>
      </c>
      <c r="C45" s="11">
        <v>41132489</v>
      </c>
      <c r="E45" s="11">
        <v>242055484087</v>
      </c>
      <c r="G45" s="11">
        <v>250118887228</v>
      </c>
      <c r="I45" s="11">
        <v>-8063403140</v>
      </c>
      <c r="K45" s="32">
        <v>41132489</v>
      </c>
      <c r="M45" s="11">
        <v>242055484087</v>
      </c>
      <c r="O45" s="32">
        <v>250118887228</v>
      </c>
      <c r="Q45" s="32">
        <v>-8063403140</v>
      </c>
    </row>
    <row r="46" spans="1:17" s="17" customFormat="1" ht="18.75" x14ac:dyDescent="0.45">
      <c r="A46" s="17" t="s">
        <v>184</v>
      </c>
      <c r="C46" s="11">
        <v>2606197</v>
      </c>
      <c r="E46" s="11">
        <v>90544619968</v>
      </c>
      <c r="G46" s="11">
        <v>87150815900</v>
      </c>
      <c r="I46" s="11">
        <v>3393804068</v>
      </c>
      <c r="K46" s="32">
        <v>2606197</v>
      </c>
      <c r="M46" s="11">
        <v>90544619968</v>
      </c>
      <c r="O46" s="32">
        <v>87150815900</v>
      </c>
      <c r="Q46" s="32">
        <v>3393804068</v>
      </c>
    </row>
    <row r="47" spans="1:17" s="17" customFormat="1" ht="18.75" x14ac:dyDescent="0.45">
      <c r="A47" s="17" t="s">
        <v>161</v>
      </c>
      <c r="C47" s="11">
        <v>1218945</v>
      </c>
      <c r="E47" s="11">
        <v>48346521862</v>
      </c>
      <c r="G47" s="11">
        <v>51012244872</v>
      </c>
      <c r="I47" s="11">
        <v>-2665723009</v>
      </c>
      <c r="K47" s="32">
        <v>1218945</v>
      </c>
      <c r="M47" s="11">
        <v>48346521862</v>
      </c>
      <c r="O47" s="32">
        <v>51012244872</v>
      </c>
      <c r="Q47" s="32">
        <v>-2665723009</v>
      </c>
    </row>
    <row r="48" spans="1:17" s="17" customFormat="1" ht="18.75" x14ac:dyDescent="0.45">
      <c r="A48" s="17" t="s">
        <v>160</v>
      </c>
      <c r="C48" s="11">
        <v>4599827</v>
      </c>
      <c r="E48" s="11">
        <v>79012074747</v>
      </c>
      <c r="G48" s="11">
        <v>90763291882</v>
      </c>
      <c r="I48" s="11">
        <v>-11751217134</v>
      </c>
      <c r="K48" s="32">
        <v>4599827</v>
      </c>
      <c r="M48" s="11">
        <v>79012074747</v>
      </c>
      <c r="O48" s="32">
        <v>90763291882</v>
      </c>
      <c r="Q48" s="32">
        <v>-11751217134</v>
      </c>
    </row>
    <row r="49" spans="1:17" s="17" customFormat="1" ht="18.75" x14ac:dyDescent="0.45">
      <c r="A49" s="17" t="s">
        <v>177</v>
      </c>
      <c r="C49" s="11">
        <v>410000</v>
      </c>
      <c r="E49" s="11">
        <v>59996981205</v>
      </c>
      <c r="G49" s="11">
        <v>59736142485</v>
      </c>
      <c r="I49" s="11">
        <v>260838720</v>
      </c>
      <c r="K49" s="32">
        <v>410000</v>
      </c>
      <c r="M49" s="11">
        <v>59996981205</v>
      </c>
      <c r="O49" s="32">
        <v>59736142485</v>
      </c>
      <c r="Q49" s="32">
        <v>260838720</v>
      </c>
    </row>
    <row r="50" spans="1:17" s="17" customFormat="1" ht="18.75" x14ac:dyDescent="0.45">
      <c r="A50" s="17" t="s">
        <v>120</v>
      </c>
      <c r="C50" s="11">
        <v>2953312</v>
      </c>
      <c r="E50" s="11">
        <v>5601391526</v>
      </c>
      <c r="G50" s="11">
        <v>6285418898</v>
      </c>
      <c r="I50" s="11">
        <v>-684027371</v>
      </c>
      <c r="K50" s="32">
        <v>2953312</v>
      </c>
      <c r="M50" s="11">
        <v>5601391526</v>
      </c>
      <c r="O50" s="32">
        <v>6285418898</v>
      </c>
      <c r="Q50" s="32">
        <v>-684027371</v>
      </c>
    </row>
    <row r="51" spans="1:17" s="17" customFormat="1" ht="18.75" x14ac:dyDescent="0.45">
      <c r="A51" s="17" t="s">
        <v>83</v>
      </c>
      <c r="C51" s="11">
        <v>20000000</v>
      </c>
      <c r="E51" s="11">
        <v>234595800000</v>
      </c>
      <c r="G51" s="11">
        <v>240162480000</v>
      </c>
      <c r="I51" s="11">
        <v>-5566680000</v>
      </c>
      <c r="K51" s="32">
        <v>20000000</v>
      </c>
      <c r="M51" s="11">
        <v>234595800000</v>
      </c>
      <c r="O51" s="32">
        <v>240162480000</v>
      </c>
      <c r="Q51" s="32">
        <v>-5566680000</v>
      </c>
    </row>
    <row r="52" spans="1:17" s="17" customFormat="1" ht="18.75" x14ac:dyDescent="0.45">
      <c r="A52" s="17" t="s">
        <v>118</v>
      </c>
      <c r="C52" s="11">
        <v>11279926</v>
      </c>
      <c r="E52" s="11">
        <v>40141861376</v>
      </c>
      <c r="G52" s="11">
        <v>45950097184</v>
      </c>
      <c r="I52" s="11">
        <v>-5808235807</v>
      </c>
      <c r="K52" s="32">
        <v>11279926</v>
      </c>
      <c r="M52" s="11">
        <v>40141861376</v>
      </c>
      <c r="O52" s="32">
        <v>45950097184</v>
      </c>
      <c r="Q52" s="32">
        <v>-5808235807</v>
      </c>
    </row>
    <row r="53" spans="1:17" s="17" customFormat="1" ht="18.75" x14ac:dyDescent="0.45">
      <c r="A53" s="17" t="s">
        <v>174</v>
      </c>
      <c r="C53" s="11">
        <v>23673722</v>
      </c>
      <c r="E53" s="11">
        <v>47842311198</v>
      </c>
      <c r="G53" s="11">
        <v>52242956646</v>
      </c>
      <c r="I53" s="11">
        <v>-4400645447</v>
      </c>
      <c r="K53" s="32">
        <v>23673722</v>
      </c>
      <c r="M53" s="11">
        <v>47842311198</v>
      </c>
      <c r="O53" s="32">
        <v>52242956646</v>
      </c>
      <c r="Q53" s="32">
        <v>-4400645447</v>
      </c>
    </row>
    <row r="54" spans="1:17" s="17" customFormat="1" ht="18.75" x14ac:dyDescent="0.45">
      <c r="A54" s="17" t="s">
        <v>187</v>
      </c>
      <c r="C54" s="11">
        <v>9500000</v>
      </c>
      <c r="E54" s="11">
        <v>57510762750</v>
      </c>
      <c r="G54" s="11">
        <v>63649021500</v>
      </c>
      <c r="I54" s="11">
        <v>-6138258750</v>
      </c>
      <c r="K54" s="32">
        <v>9500000</v>
      </c>
      <c r="M54" s="11">
        <v>57510762750</v>
      </c>
      <c r="O54" s="32">
        <v>63649021500</v>
      </c>
      <c r="Q54" s="32">
        <v>-6138258750</v>
      </c>
    </row>
    <row r="55" spans="1:17" s="17" customFormat="1" ht="18.75" x14ac:dyDescent="0.45">
      <c r="A55" s="17" t="s">
        <v>163</v>
      </c>
      <c r="C55" s="11">
        <v>8304632</v>
      </c>
      <c r="E55" s="11">
        <v>96751171832</v>
      </c>
      <c r="G55" s="11">
        <v>100713677163</v>
      </c>
      <c r="I55" s="11">
        <v>-3962505330</v>
      </c>
      <c r="K55" s="32">
        <v>8304632</v>
      </c>
      <c r="M55" s="11">
        <v>96751171832</v>
      </c>
      <c r="O55" s="32">
        <v>100713677163</v>
      </c>
      <c r="Q55" s="32">
        <v>-3962505330</v>
      </c>
    </row>
    <row r="56" spans="1:17" s="17" customFormat="1" ht="18.75" x14ac:dyDescent="0.45">
      <c r="A56" s="17" t="s">
        <v>164</v>
      </c>
      <c r="C56" s="11">
        <v>2450000</v>
      </c>
      <c r="E56" s="11">
        <v>41402182500</v>
      </c>
      <c r="G56" s="11">
        <v>46979300025</v>
      </c>
      <c r="I56" s="11">
        <v>-5577117525</v>
      </c>
      <c r="K56" s="32">
        <v>2450000</v>
      </c>
      <c r="M56" s="11">
        <v>41402182500</v>
      </c>
      <c r="O56" s="32">
        <v>46979300025</v>
      </c>
      <c r="Q56" s="32">
        <v>-5577117525</v>
      </c>
    </row>
    <row r="57" spans="1:17" s="17" customFormat="1" ht="18.75" x14ac:dyDescent="0.45">
      <c r="A57" s="17" t="s">
        <v>152</v>
      </c>
      <c r="C57" s="11">
        <v>8000000</v>
      </c>
      <c r="E57" s="11">
        <v>34028319600</v>
      </c>
      <c r="G57" s="11">
        <v>35149608000</v>
      </c>
      <c r="I57" s="11">
        <v>-1121288400</v>
      </c>
      <c r="K57" s="32">
        <v>8000000</v>
      </c>
      <c r="M57" s="11">
        <v>34028319600</v>
      </c>
      <c r="O57" s="32">
        <v>35149608000</v>
      </c>
      <c r="Q57" s="32">
        <v>-1121288400</v>
      </c>
    </row>
    <row r="58" spans="1:17" s="17" customFormat="1" ht="18.75" x14ac:dyDescent="0.45">
      <c r="A58" s="17" t="s">
        <v>176</v>
      </c>
      <c r="C58" s="11">
        <v>13500000</v>
      </c>
      <c r="E58" s="11">
        <v>183581154000</v>
      </c>
      <c r="G58" s="11">
        <v>201295125000</v>
      </c>
      <c r="I58" s="11">
        <v>-17713971000</v>
      </c>
      <c r="K58" s="32">
        <v>13500000</v>
      </c>
      <c r="M58" s="11">
        <v>183581154000</v>
      </c>
      <c r="O58" s="32">
        <v>201295125000</v>
      </c>
      <c r="Q58" s="32">
        <v>-17713971000</v>
      </c>
    </row>
    <row r="59" spans="1:17" s="17" customFormat="1" ht="18.75" x14ac:dyDescent="0.45">
      <c r="A59" s="17" t="s">
        <v>121</v>
      </c>
      <c r="C59" s="11">
        <v>6900000</v>
      </c>
      <c r="E59" s="11">
        <v>114338613150</v>
      </c>
      <c r="G59" s="11">
        <v>120786021450</v>
      </c>
      <c r="I59" s="11">
        <v>-6447408300</v>
      </c>
      <c r="K59" s="32">
        <v>6900000</v>
      </c>
      <c r="M59" s="11">
        <v>114338613150</v>
      </c>
      <c r="O59" s="32">
        <v>120786021450</v>
      </c>
      <c r="Q59" s="32">
        <v>-6447408300</v>
      </c>
    </row>
    <row r="60" spans="1:17" s="17" customFormat="1" ht="18.75" x14ac:dyDescent="0.45">
      <c r="A60" s="17" t="s">
        <v>173</v>
      </c>
      <c r="C60" s="11">
        <v>6000000</v>
      </c>
      <c r="E60" s="11">
        <v>1859521050</v>
      </c>
      <c r="G60" s="11">
        <v>2489358825</v>
      </c>
      <c r="I60" s="11">
        <v>-629837775</v>
      </c>
      <c r="K60" s="32">
        <v>6000000</v>
      </c>
      <c r="M60" s="11">
        <v>1859521050</v>
      </c>
      <c r="O60" s="32">
        <v>2489358825</v>
      </c>
      <c r="Q60" s="32">
        <v>-629837775</v>
      </c>
    </row>
    <row r="61" spans="1:17" s="17" customFormat="1" ht="18.75" x14ac:dyDescent="0.45">
      <c r="A61" s="17" t="s">
        <v>122</v>
      </c>
      <c r="C61" s="11">
        <v>14000000</v>
      </c>
      <c r="E61" s="11">
        <v>32968662300</v>
      </c>
      <c r="G61" s="11">
        <v>33706247400</v>
      </c>
      <c r="I61" s="11">
        <v>-737585100</v>
      </c>
      <c r="K61" s="32">
        <v>14000000</v>
      </c>
      <c r="M61" s="11">
        <v>32968662300</v>
      </c>
      <c r="O61" s="32">
        <v>33706247400</v>
      </c>
      <c r="Q61" s="32">
        <v>-737585100</v>
      </c>
    </row>
    <row r="62" spans="1:17" s="17" customFormat="1" ht="18.75" x14ac:dyDescent="0.45">
      <c r="A62" s="17" t="s">
        <v>179</v>
      </c>
      <c r="C62" s="11">
        <v>2083617</v>
      </c>
      <c r="E62" s="11">
        <v>3999524813</v>
      </c>
      <c r="G62" s="11">
        <v>5838767712</v>
      </c>
      <c r="I62" s="11">
        <v>-1839242898</v>
      </c>
      <c r="K62" s="32">
        <v>2083617</v>
      </c>
      <c r="M62" s="11">
        <v>3999524813</v>
      </c>
      <c r="O62" s="32">
        <v>5838767712</v>
      </c>
      <c r="Q62" s="32">
        <v>-1839242898</v>
      </c>
    </row>
    <row r="63" spans="1:17" s="17" customFormat="1" ht="18.75" x14ac:dyDescent="0.45">
      <c r="A63" s="17" t="s">
        <v>77</v>
      </c>
      <c r="C63" s="11">
        <v>48379418</v>
      </c>
      <c r="E63" s="11">
        <v>80745730017</v>
      </c>
      <c r="G63" s="11">
        <v>89546485581</v>
      </c>
      <c r="I63" s="11">
        <v>-8800755563</v>
      </c>
      <c r="K63" s="32">
        <v>48379418</v>
      </c>
      <c r="M63" s="11">
        <v>80745730017</v>
      </c>
      <c r="O63" s="32">
        <v>89546485581</v>
      </c>
      <c r="Q63" s="32">
        <v>-8800755563</v>
      </c>
    </row>
    <row r="64" spans="1:17" s="17" customFormat="1" ht="18.75" x14ac:dyDescent="0.45">
      <c r="A64" s="17" t="s">
        <v>171</v>
      </c>
      <c r="C64" s="11">
        <v>6189031</v>
      </c>
      <c r="E64" s="11">
        <v>58322915397</v>
      </c>
      <c r="G64" s="11">
        <v>59368790462</v>
      </c>
      <c r="I64" s="11">
        <v>-1045875064</v>
      </c>
      <c r="K64" s="32">
        <v>6189031</v>
      </c>
      <c r="M64" s="11">
        <v>58322915397</v>
      </c>
      <c r="O64" s="32">
        <v>59368790462</v>
      </c>
      <c r="Q64" s="32">
        <v>-1045875064</v>
      </c>
    </row>
    <row r="65" spans="1:17" s="17" customFormat="1" ht="18.75" x14ac:dyDescent="0.45">
      <c r="A65" s="17" t="s">
        <v>169</v>
      </c>
      <c r="C65" s="11">
        <v>16658306</v>
      </c>
      <c r="E65" s="11">
        <v>104985258762</v>
      </c>
      <c r="G65" s="11">
        <v>101839012837</v>
      </c>
      <c r="I65" s="11">
        <v>3146245925</v>
      </c>
      <c r="K65" s="32">
        <v>16658306</v>
      </c>
      <c r="M65" s="11">
        <v>104985258762</v>
      </c>
      <c r="O65" s="32">
        <v>101839012837</v>
      </c>
      <c r="Q65" s="32">
        <v>3146245925</v>
      </c>
    </row>
    <row r="66" spans="1:17" s="17" customFormat="1" ht="18.75" x14ac:dyDescent="0.45">
      <c r="A66" s="17" t="s">
        <v>166</v>
      </c>
      <c r="C66" s="11">
        <v>8000000</v>
      </c>
      <c r="E66" s="11">
        <v>60438240000</v>
      </c>
      <c r="G66" s="11">
        <v>69185880000</v>
      </c>
      <c r="I66" s="11">
        <v>-8747640000</v>
      </c>
      <c r="K66" s="32">
        <v>8000000</v>
      </c>
      <c r="M66" s="11">
        <v>60438240000</v>
      </c>
      <c r="O66" s="32">
        <v>69185880000</v>
      </c>
      <c r="Q66" s="32">
        <v>-8747640000</v>
      </c>
    </row>
    <row r="67" spans="1:17" ht="19.5" thickBot="1" x14ac:dyDescent="0.5">
      <c r="A67" s="3" t="s">
        <v>12</v>
      </c>
      <c r="C67" s="3">
        <f>SUM(C4:C66)</f>
        <v>1023596777</v>
      </c>
      <c r="E67" s="3">
        <f>SUM(E4:E66)</f>
        <v>4937899950021</v>
      </c>
      <c r="G67" s="3">
        <f>SUM(G4:G66)</f>
        <v>5097309557052</v>
      </c>
      <c r="I67" s="3">
        <f>SUM(I4:I66)</f>
        <v>-159409607005</v>
      </c>
      <c r="K67" s="3">
        <f>SUM(K4:K66)</f>
        <v>1023596777</v>
      </c>
      <c r="M67" s="3">
        <f>SUM(M4:M66)</f>
        <v>4937899950021</v>
      </c>
      <c r="O67" s="3">
        <f>SUM(O4:O66)</f>
        <v>5097309557052</v>
      </c>
      <c r="Q67" s="3">
        <f>SUM(Q4:Q66)</f>
        <v>-159409607005</v>
      </c>
    </row>
    <row r="68" spans="1:17" ht="19.5" thickTop="1" x14ac:dyDescent="0.45">
      <c r="C68" s="4"/>
      <c r="E68" s="4"/>
      <c r="G68" s="4"/>
      <c r="I68" s="4"/>
      <c r="K68" s="4"/>
      <c r="M68" s="4"/>
      <c r="O68" s="4"/>
      <c r="Q68" s="4"/>
    </row>
    <row r="69" spans="1:17" ht="18.75" x14ac:dyDescent="0.45">
      <c r="A69" s="51" t="s">
        <v>62</v>
      </c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3"/>
    </row>
  </sheetData>
  <mergeCells count="4">
    <mergeCell ref="A69:Q69"/>
    <mergeCell ref="A1:Q1"/>
    <mergeCell ref="C2:I2"/>
    <mergeCell ref="K2:Q2"/>
  </mergeCells>
  <pageMargins left="0.39370078740157483" right="0.39370078740157483" top="1.0629921259842521" bottom="0.39370078740157483" header="0.27559055118110237" footer="0.31496062992125984"/>
  <pageSetup paperSize="9" scale="77" fitToHeight="0" orientation="landscape" r:id="rId1"/>
  <headerFooter>
    <oddHeader>&amp;C&amp;"B Nazanin,Bold"&amp;16&amp;U‫صندوق سرمایه‌گذاری مدیریت ثروت صندوق بازنشستگی کشوری
‫صورت وضعیت درآمدها
‫برای ماه منتهی به 1402/11/30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5"/>
  <sheetViews>
    <sheetView rightToLeft="1" zoomScaleNormal="100" zoomScalePageLayoutView="85" workbookViewId="0">
      <pane ySplit="3" topLeftCell="A4" activePane="bottomLeft" state="frozen"/>
      <selection pane="bottomLeft" activeCell="O10" sqref="O10"/>
    </sheetView>
  </sheetViews>
  <sheetFormatPr defaultRowHeight="18" x14ac:dyDescent="0.45"/>
  <cols>
    <col min="1" max="1" width="29.85546875" style="1" bestFit="1" customWidth="1"/>
    <col min="2" max="2" width="1.42578125" style="1" customWidth="1"/>
    <col min="3" max="3" width="12.28515625" style="1" bestFit="1" customWidth="1"/>
    <col min="4" max="4" width="1.42578125" style="1" customWidth="1"/>
    <col min="5" max="5" width="17.28515625" style="1" bestFit="1" customWidth="1"/>
    <col min="6" max="6" width="1.42578125" style="1" customWidth="1"/>
    <col min="7" max="7" width="17.7109375" style="1" customWidth="1"/>
    <col min="8" max="8" width="1.42578125" style="1" customWidth="1"/>
    <col min="9" max="9" width="19.85546875" style="1" bestFit="1" customWidth="1"/>
    <col min="10" max="10" width="1.42578125" style="1" customWidth="1"/>
    <col min="11" max="11" width="13.42578125" style="1" bestFit="1" customWidth="1"/>
    <col min="12" max="12" width="1.42578125" style="1" customWidth="1"/>
    <col min="13" max="13" width="20.28515625" style="1" customWidth="1"/>
    <col min="14" max="14" width="1.42578125" style="1" customWidth="1"/>
    <col min="15" max="15" width="19" style="1" bestFit="1" customWidth="1"/>
    <col min="16" max="16" width="1.42578125" style="1" customWidth="1"/>
    <col min="17" max="17" width="19.85546875" style="1" bestFit="1" customWidth="1"/>
    <col min="18" max="16384" width="9.140625" style="1"/>
  </cols>
  <sheetData>
    <row r="1" spans="1:17" ht="21" x14ac:dyDescent="0.45">
      <c r="A1" s="36" t="s">
        <v>60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ht="21" x14ac:dyDescent="0.45">
      <c r="C2" s="37" t="s">
        <v>51</v>
      </c>
      <c r="D2" s="38"/>
      <c r="E2" s="38"/>
      <c r="F2" s="38"/>
      <c r="G2" s="38"/>
      <c r="H2" s="38"/>
      <c r="I2" s="38"/>
      <c r="K2" s="37" t="s">
        <v>190</v>
      </c>
      <c r="L2" s="38"/>
      <c r="M2" s="38"/>
      <c r="N2" s="38"/>
      <c r="O2" s="38"/>
      <c r="P2" s="38"/>
      <c r="Q2" s="38"/>
    </row>
    <row r="3" spans="1:17" ht="24" customHeight="1" x14ac:dyDescent="0.45">
      <c r="A3" s="9" t="s">
        <v>45</v>
      </c>
      <c r="C3" s="8" t="s">
        <v>4</v>
      </c>
      <c r="E3" s="8" t="s">
        <v>6</v>
      </c>
      <c r="G3" s="8" t="s">
        <v>61</v>
      </c>
      <c r="I3" s="20" t="s">
        <v>147</v>
      </c>
      <c r="K3" s="8" t="s">
        <v>4</v>
      </c>
      <c r="M3" s="8" t="s">
        <v>6</v>
      </c>
      <c r="O3" s="8" t="s">
        <v>61</v>
      </c>
      <c r="Q3" s="20" t="s">
        <v>147</v>
      </c>
    </row>
    <row r="4" spans="1:17" s="17" customFormat="1" ht="18.75" x14ac:dyDescent="0.25">
      <c r="A4" s="17" t="s">
        <v>108</v>
      </c>
      <c r="C4" s="11">
        <v>2054933</v>
      </c>
      <c r="E4" s="11">
        <v>46239269309</v>
      </c>
      <c r="G4" s="11">
        <v>48105729554</v>
      </c>
      <c r="I4" s="11">
        <v>-1866460245</v>
      </c>
      <c r="K4" s="11">
        <v>2054933</v>
      </c>
      <c r="M4" s="11">
        <v>46239269309</v>
      </c>
      <c r="O4" s="11">
        <v>48105729554</v>
      </c>
      <c r="Q4" s="11">
        <v>-1866460245</v>
      </c>
    </row>
    <row r="5" spans="1:17" s="17" customFormat="1" ht="18.75" x14ac:dyDescent="0.25">
      <c r="A5" s="17" t="s">
        <v>158</v>
      </c>
      <c r="C5" s="11">
        <v>184099</v>
      </c>
      <c r="E5" s="11">
        <v>12397674910</v>
      </c>
      <c r="G5" s="11">
        <v>11208971173</v>
      </c>
      <c r="I5" s="11">
        <v>1188703737</v>
      </c>
      <c r="K5" s="11">
        <v>184099</v>
      </c>
      <c r="M5" s="11">
        <v>12397674910</v>
      </c>
      <c r="O5" s="11">
        <v>11208971173</v>
      </c>
      <c r="Q5" s="11">
        <v>1188703737</v>
      </c>
    </row>
    <row r="6" spans="1:17" s="17" customFormat="1" ht="18.75" x14ac:dyDescent="0.25">
      <c r="A6" s="17" t="s">
        <v>181</v>
      </c>
      <c r="C6" s="11">
        <v>3444000</v>
      </c>
      <c r="E6" s="11">
        <v>5065245731</v>
      </c>
      <c r="G6" s="11">
        <v>5032557054</v>
      </c>
      <c r="I6" s="11">
        <v>32688677</v>
      </c>
      <c r="K6" s="11">
        <v>3444000</v>
      </c>
      <c r="M6" s="11">
        <v>5065245731</v>
      </c>
      <c r="O6" s="11">
        <v>5032557054</v>
      </c>
      <c r="Q6" s="11">
        <v>32688677</v>
      </c>
    </row>
    <row r="7" spans="1:17" s="17" customFormat="1" ht="18.75" x14ac:dyDescent="0.25">
      <c r="A7" s="17" t="s">
        <v>157</v>
      </c>
      <c r="C7" s="11">
        <v>1</v>
      </c>
      <c r="E7" s="11">
        <v>1</v>
      </c>
      <c r="G7" s="11">
        <v>2605</v>
      </c>
      <c r="I7" s="11">
        <v>-2604</v>
      </c>
      <c r="K7" s="11">
        <v>1</v>
      </c>
      <c r="M7" s="11">
        <v>1</v>
      </c>
      <c r="O7" s="11">
        <v>2605</v>
      </c>
      <c r="Q7" s="11">
        <v>-2604</v>
      </c>
    </row>
    <row r="8" spans="1:17" s="17" customFormat="1" ht="18.75" x14ac:dyDescent="0.25">
      <c r="A8" s="17" t="s">
        <v>167</v>
      </c>
      <c r="C8" s="11">
        <v>3542752</v>
      </c>
      <c r="E8" s="11">
        <v>11833194494</v>
      </c>
      <c r="G8" s="11">
        <v>13449267738</v>
      </c>
      <c r="I8" s="11">
        <v>-1616073244</v>
      </c>
      <c r="K8" s="11">
        <v>3542752</v>
      </c>
      <c r="M8" s="11">
        <v>11833194494</v>
      </c>
      <c r="O8" s="11">
        <v>13449267738</v>
      </c>
      <c r="Q8" s="11">
        <v>-1616073244</v>
      </c>
    </row>
    <row r="9" spans="1:17" s="17" customFormat="1" ht="18.75" x14ac:dyDescent="0.25">
      <c r="A9" s="17" t="s">
        <v>81</v>
      </c>
      <c r="C9" s="11">
        <v>1</v>
      </c>
      <c r="E9" s="11">
        <v>1</v>
      </c>
      <c r="G9" s="11">
        <v>10537</v>
      </c>
      <c r="I9" s="11">
        <v>-10536</v>
      </c>
      <c r="K9" s="11">
        <v>1</v>
      </c>
      <c r="M9" s="11">
        <v>1</v>
      </c>
      <c r="O9" s="11">
        <v>10537</v>
      </c>
      <c r="Q9" s="11">
        <v>-10536</v>
      </c>
    </row>
    <row r="10" spans="1:17" s="17" customFormat="1" ht="18.75" x14ac:dyDescent="0.25">
      <c r="A10" s="17" t="s">
        <v>106</v>
      </c>
      <c r="C10" s="11">
        <v>1</v>
      </c>
      <c r="E10" s="11">
        <v>1</v>
      </c>
      <c r="G10" s="11">
        <v>1935</v>
      </c>
      <c r="I10" s="11">
        <v>-1934</v>
      </c>
      <c r="K10" s="11">
        <v>1</v>
      </c>
      <c r="M10" s="11">
        <v>1</v>
      </c>
      <c r="O10" s="11">
        <v>1935</v>
      </c>
      <c r="Q10" s="11">
        <v>-1934</v>
      </c>
    </row>
    <row r="11" spans="1:17" s="17" customFormat="1" ht="18.75" x14ac:dyDescent="0.25">
      <c r="A11" s="17" t="s">
        <v>104</v>
      </c>
      <c r="C11" s="11">
        <v>39244</v>
      </c>
      <c r="E11" s="11">
        <v>179448294</v>
      </c>
      <c r="G11" s="11">
        <v>183286209</v>
      </c>
      <c r="I11" s="11">
        <v>-3837915</v>
      </c>
      <c r="K11" s="11">
        <v>39244</v>
      </c>
      <c r="M11" s="11">
        <v>179448294</v>
      </c>
      <c r="O11" s="11">
        <v>183286209</v>
      </c>
      <c r="Q11" s="11">
        <v>-3837915</v>
      </c>
    </row>
    <row r="12" spans="1:17" s="17" customFormat="1" ht="18.75" x14ac:dyDescent="0.25">
      <c r="A12" s="17" t="s">
        <v>179</v>
      </c>
      <c r="C12" s="11">
        <v>716382</v>
      </c>
      <c r="E12" s="11">
        <v>1357379093</v>
      </c>
      <c r="G12" s="11">
        <v>2007464945</v>
      </c>
      <c r="I12" s="11">
        <v>-650085852</v>
      </c>
      <c r="K12" s="11">
        <v>716382</v>
      </c>
      <c r="M12" s="11">
        <v>1357379093</v>
      </c>
      <c r="O12" s="11">
        <v>2007464945</v>
      </c>
      <c r="Q12" s="11">
        <v>-650085852</v>
      </c>
    </row>
    <row r="13" spans="1:17" s="17" customFormat="1" ht="18.75" x14ac:dyDescent="0.25">
      <c r="A13" s="17" t="s">
        <v>188</v>
      </c>
      <c r="C13" s="11">
        <v>321160</v>
      </c>
      <c r="E13" s="11">
        <v>9162449184</v>
      </c>
      <c r="G13" s="11">
        <v>6432246780</v>
      </c>
      <c r="I13" s="11">
        <v>2730202404</v>
      </c>
      <c r="K13" s="11">
        <v>321160</v>
      </c>
      <c r="M13" s="11">
        <v>9162449184</v>
      </c>
      <c r="O13" s="11">
        <v>6432246780</v>
      </c>
      <c r="Q13" s="11">
        <v>2730202404</v>
      </c>
    </row>
    <row r="14" spans="1:17" s="17" customFormat="1" ht="18.75" x14ac:dyDescent="0.25">
      <c r="A14" s="17" t="s">
        <v>180</v>
      </c>
      <c r="C14" s="11">
        <v>8400000</v>
      </c>
      <c r="E14" s="11">
        <v>63814800000</v>
      </c>
      <c r="G14" s="11">
        <v>56947136400</v>
      </c>
      <c r="I14" s="11">
        <v>6867663600</v>
      </c>
      <c r="K14" s="11">
        <v>8400000</v>
      </c>
      <c r="M14" s="11">
        <v>63814800000</v>
      </c>
      <c r="O14" s="11">
        <v>56947136400</v>
      </c>
      <c r="Q14" s="11">
        <v>6867663600</v>
      </c>
    </row>
    <row r="15" spans="1:17" ht="19.5" thickBot="1" x14ac:dyDescent="0.5">
      <c r="A15" s="3" t="s">
        <v>12</v>
      </c>
      <c r="C15" s="13">
        <f>SUM(C4:C14)</f>
        <v>18702573</v>
      </c>
      <c r="E15" s="13">
        <f>SUM(E4:E14)</f>
        <v>150049461018</v>
      </c>
      <c r="G15" s="13">
        <f>SUM(G4:G14)</f>
        <v>143366674930</v>
      </c>
      <c r="I15" s="13">
        <f>SUM(I4:I14)</f>
        <v>6682786088</v>
      </c>
      <c r="K15" s="13">
        <f>SUM(K4:K14)</f>
        <v>18702573</v>
      </c>
      <c r="M15" s="13">
        <f>SUM(M4:M14)</f>
        <v>150049461018</v>
      </c>
      <c r="O15" s="3">
        <f>SUM(O4:O14)</f>
        <v>143366674930</v>
      </c>
      <c r="Q15" s="13">
        <f>SUM(Q4:Q14)</f>
        <v>6682786088</v>
      </c>
    </row>
    <row r="16" spans="1:17" ht="18.75" thickTop="1" x14ac:dyDescent="0.45">
      <c r="O16" s="24"/>
      <c r="Q16" s="24"/>
    </row>
    <row r="17" spans="1:17" ht="18.75" x14ac:dyDescent="0.45">
      <c r="A17" s="54" t="s">
        <v>62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55"/>
    </row>
    <row r="25" spans="1:17" x14ac:dyDescent="0.45">
      <c r="Q25" s="31"/>
    </row>
  </sheetData>
  <mergeCells count="4">
    <mergeCell ref="A17:Q17"/>
    <mergeCell ref="A1:Q1"/>
    <mergeCell ref="C2:I2"/>
    <mergeCell ref="K2:Q2"/>
  </mergeCells>
  <pageMargins left="0.31496062992125984" right="0.39370078740157483" top="0.9055118110236221" bottom="0.35433070866141736" header="0.23622047244094491" footer="0"/>
  <pageSetup paperSize="9" scale="77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1402/11/30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87"/>
  <sheetViews>
    <sheetView rightToLeft="1" zoomScaleNormal="100" zoomScalePageLayoutView="85" workbookViewId="0">
      <selection activeCell="Q5" sqref="Q5"/>
    </sheetView>
  </sheetViews>
  <sheetFormatPr defaultRowHeight="18" x14ac:dyDescent="0.25"/>
  <cols>
    <col min="1" max="1" width="27.5703125" style="12" customWidth="1"/>
    <col min="2" max="2" width="1.42578125" style="12" customWidth="1"/>
    <col min="3" max="3" width="18.28515625" style="12" customWidth="1"/>
    <col min="4" max="4" width="1.42578125" style="12" customWidth="1"/>
    <col min="5" max="5" width="19.28515625" style="12" bestFit="1" customWidth="1"/>
    <col min="6" max="6" width="1.42578125" style="12" customWidth="1"/>
    <col min="7" max="7" width="18" style="12" customWidth="1"/>
    <col min="8" max="8" width="1.42578125" style="12" customWidth="1"/>
    <col min="9" max="9" width="19.5703125" style="12" bestFit="1" customWidth="1"/>
    <col min="10" max="10" width="1.42578125" style="12" customWidth="1"/>
    <col min="11" max="11" width="8.85546875" style="12" customWidth="1"/>
    <col min="12" max="12" width="1.42578125" style="12" customWidth="1"/>
    <col min="13" max="13" width="17.28515625" style="12" customWidth="1"/>
    <col min="14" max="14" width="1.42578125" style="12" customWidth="1"/>
    <col min="15" max="15" width="19.5703125" style="12" bestFit="1" customWidth="1"/>
    <col min="16" max="16" width="1.42578125" style="12" customWidth="1"/>
    <col min="17" max="17" width="17.7109375" style="12" customWidth="1"/>
    <col min="18" max="18" width="1.42578125" style="12" customWidth="1"/>
    <col min="19" max="19" width="19.5703125" style="12" bestFit="1" customWidth="1"/>
    <col min="20" max="20" width="1.42578125" style="12" customWidth="1"/>
    <col min="21" max="21" width="8.5703125" style="12" customWidth="1"/>
    <col min="22" max="16384" width="9.140625" style="12"/>
  </cols>
  <sheetData>
    <row r="1" spans="1:21" ht="21" x14ac:dyDescent="0.25">
      <c r="A1" s="36" t="s">
        <v>64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21" ht="21" x14ac:dyDescent="0.25">
      <c r="C2" s="37" t="s">
        <v>51</v>
      </c>
      <c r="D2" s="57"/>
      <c r="E2" s="57"/>
      <c r="F2" s="57"/>
      <c r="G2" s="57"/>
      <c r="H2" s="57"/>
      <c r="I2" s="57"/>
      <c r="J2" s="57"/>
      <c r="K2" s="57"/>
      <c r="M2" s="37" t="s">
        <v>190</v>
      </c>
      <c r="N2" s="57"/>
      <c r="O2" s="57"/>
      <c r="P2" s="57"/>
      <c r="Q2" s="57"/>
      <c r="R2" s="57"/>
      <c r="S2" s="57"/>
      <c r="T2" s="57"/>
      <c r="U2" s="57"/>
    </row>
    <row r="3" spans="1:21" ht="36" customHeight="1" x14ac:dyDescent="0.25">
      <c r="A3" s="2" t="s">
        <v>65</v>
      </c>
      <c r="C3" s="8" t="s">
        <v>49</v>
      </c>
      <c r="E3" s="8" t="s">
        <v>66</v>
      </c>
      <c r="G3" s="8" t="s">
        <v>67</v>
      </c>
      <c r="I3" s="8" t="s">
        <v>68</v>
      </c>
      <c r="K3" s="18" t="s">
        <v>69</v>
      </c>
      <c r="M3" s="8" t="s">
        <v>49</v>
      </c>
      <c r="O3" s="8" t="s">
        <v>66</v>
      </c>
      <c r="Q3" s="8" t="s">
        <v>67</v>
      </c>
      <c r="S3" s="8" t="s">
        <v>68</v>
      </c>
      <c r="U3" s="18" t="s">
        <v>69</v>
      </c>
    </row>
    <row r="4" spans="1:21" s="17" customFormat="1" ht="18.75" x14ac:dyDescent="0.25">
      <c r="A4" s="17" t="s">
        <v>108</v>
      </c>
      <c r="C4" s="11">
        <v>0</v>
      </c>
      <c r="E4" s="11">
        <v>-4831083246</v>
      </c>
      <c r="G4" s="11">
        <v>-1866460245</v>
      </c>
      <c r="I4" s="11">
        <v>-6697543491</v>
      </c>
      <c r="K4" s="6" t="s">
        <v>210</v>
      </c>
      <c r="M4" s="11">
        <v>0</v>
      </c>
      <c r="O4" s="11">
        <v>-4831083246</v>
      </c>
      <c r="Q4" s="11">
        <v>-1866460245</v>
      </c>
      <c r="S4" s="11">
        <v>-6697543491</v>
      </c>
      <c r="U4" s="6">
        <v>4.7899999999999998E-2</v>
      </c>
    </row>
    <row r="5" spans="1:21" s="17" customFormat="1" ht="18.75" x14ac:dyDescent="0.25">
      <c r="A5" s="17" t="s">
        <v>158</v>
      </c>
      <c r="C5" s="11">
        <v>0</v>
      </c>
      <c r="E5" s="11">
        <v>560979813</v>
      </c>
      <c r="G5" s="11">
        <v>1188703737</v>
      </c>
      <c r="I5" s="11">
        <v>1749683550</v>
      </c>
      <c r="K5" s="6" t="s">
        <v>211</v>
      </c>
      <c r="M5" s="11">
        <v>0</v>
      </c>
      <c r="O5" s="11">
        <v>560979813</v>
      </c>
      <c r="Q5" s="11">
        <v>1188703737</v>
      </c>
      <c r="S5" s="11">
        <v>1749683550</v>
      </c>
      <c r="U5" s="6">
        <v>-1.2500000000000001E-2</v>
      </c>
    </row>
    <row r="6" spans="1:21" s="17" customFormat="1" ht="18.75" x14ac:dyDescent="0.25">
      <c r="A6" s="17" t="s">
        <v>181</v>
      </c>
      <c r="C6" s="11">
        <v>0</v>
      </c>
      <c r="E6" s="11">
        <v>0</v>
      </c>
      <c r="G6" s="11">
        <v>32688677</v>
      </c>
      <c r="I6" s="11">
        <v>32688677</v>
      </c>
      <c r="K6" s="6" t="s">
        <v>212</v>
      </c>
      <c r="M6" s="11">
        <v>0</v>
      </c>
      <c r="O6" s="11">
        <v>0</v>
      </c>
      <c r="Q6" s="11">
        <v>32688677</v>
      </c>
      <c r="S6" s="11">
        <v>32688677</v>
      </c>
      <c r="U6" s="6">
        <v>-2.0000000000000001E-4</v>
      </c>
    </row>
    <row r="7" spans="1:21" s="17" customFormat="1" ht="18.75" x14ac:dyDescent="0.25">
      <c r="A7" s="17" t="s">
        <v>157</v>
      </c>
      <c r="C7" s="11">
        <v>0</v>
      </c>
      <c r="E7" s="11">
        <v>-10896743673</v>
      </c>
      <c r="G7" s="11">
        <v>-2604</v>
      </c>
      <c r="I7" s="11">
        <v>-10896746277</v>
      </c>
      <c r="K7" s="6" t="s">
        <v>213</v>
      </c>
      <c r="M7" s="11">
        <v>0</v>
      </c>
      <c r="O7" s="11">
        <v>-10896743673</v>
      </c>
      <c r="Q7" s="11">
        <v>-2604</v>
      </c>
      <c r="S7" s="11">
        <v>-10896746277</v>
      </c>
      <c r="U7" s="6">
        <v>7.7899999999999997E-2</v>
      </c>
    </row>
    <row r="8" spans="1:21" s="17" customFormat="1" ht="18.75" x14ac:dyDescent="0.25">
      <c r="A8" s="17" t="s">
        <v>167</v>
      </c>
      <c r="C8" s="11">
        <v>0</v>
      </c>
      <c r="E8" s="11">
        <v>-1250607675</v>
      </c>
      <c r="G8" s="11">
        <v>-1616073244</v>
      </c>
      <c r="I8" s="11">
        <v>-2866680919</v>
      </c>
      <c r="K8" s="6" t="s">
        <v>214</v>
      </c>
      <c r="M8" s="11">
        <v>0</v>
      </c>
      <c r="O8" s="11">
        <v>-1250607675</v>
      </c>
      <c r="Q8" s="11">
        <v>-1616073244</v>
      </c>
      <c r="S8" s="11">
        <v>-2866680919</v>
      </c>
      <c r="U8" s="6">
        <v>2.0500000000000001E-2</v>
      </c>
    </row>
    <row r="9" spans="1:21" s="17" customFormat="1" ht="18.75" x14ac:dyDescent="0.25">
      <c r="A9" s="17" t="s">
        <v>81</v>
      </c>
      <c r="C9" s="11">
        <v>0</v>
      </c>
      <c r="E9" s="11">
        <v>3177838783</v>
      </c>
      <c r="G9" s="11">
        <v>-10536</v>
      </c>
      <c r="I9" s="11">
        <v>3177828247</v>
      </c>
      <c r="K9" s="6" t="s">
        <v>215</v>
      </c>
      <c r="M9" s="11">
        <v>0</v>
      </c>
      <c r="O9" s="11">
        <v>3177838783</v>
      </c>
      <c r="Q9" s="11">
        <v>-10536</v>
      </c>
      <c r="S9" s="11">
        <v>3177828247</v>
      </c>
      <c r="U9" s="6">
        <v>-2.2700000000000001E-2</v>
      </c>
    </row>
    <row r="10" spans="1:21" s="17" customFormat="1" ht="18.75" x14ac:dyDescent="0.25">
      <c r="A10" s="17" t="s">
        <v>106</v>
      </c>
      <c r="C10" s="11">
        <v>0</v>
      </c>
      <c r="E10" s="11">
        <v>-1408343371</v>
      </c>
      <c r="G10" s="11">
        <v>-1934</v>
      </c>
      <c r="I10" s="11">
        <v>-1408345305</v>
      </c>
      <c r="K10" s="6" t="s">
        <v>216</v>
      </c>
      <c r="M10" s="11">
        <v>0</v>
      </c>
      <c r="O10" s="11">
        <v>-1408343371</v>
      </c>
      <c r="Q10" s="11">
        <v>-1934</v>
      </c>
      <c r="S10" s="11">
        <v>-1408345305</v>
      </c>
      <c r="U10" s="6">
        <v>1.01E-2</v>
      </c>
    </row>
    <row r="11" spans="1:21" s="17" customFormat="1" ht="18.75" x14ac:dyDescent="0.25">
      <c r="A11" s="17" t="s">
        <v>104</v>
      </c>
      <c r="C11" s="11">
        <v>0</v>
      </c>
      <c r="E11" s="11">
        <v>10017689127</v>
      </c>
      <c r="G11" s="11">
        <v>-3837915</v>
      </c>
      <c r="I11" s="11">
        <v>10013851212</v>
      </c>
      <c r="K11" s="6" t="s">
        <v>217</v>
      </c>
      <c r="M11" s="11">
        <v>0</v>
      </c>
      <c r="O11" s="11">
        <v>10017689127</v>
      </c>
      <c r="Q11" s="11">
        <v>-3837915</v>
      </c>
      <c r="S11" s="11">
        <v>10013851212</v>
      </c>
      <c r="U11" s="6">
        <v>-7.1599999999999997E-2</v>
      </c>
    </row>
    <row r="12" spans="1:21" s="17" customFormat="1" ht="18.75" x14ac:dyDescent="0.25">
      <c r="A12" s="17" t="s">
        <v>179</v>
      </c>
      <c r="C12" s="11">
        <v>0</v>
      </c>
      <c r="E12" s="11">
        <v>-1839242898</v>
      </c>
      <c r="G12" s="11">
        <v>-650085852</v>
      </c>
      <c r="I12" s="11">
        <v>-2489328750</v>
      </c>
      <c r="K12" s="6" t="s">
        <v>218</v>
      </c>
      <c r="M12" s="11">
        <v>0</v>
      </c>
      <c r="O12" s="11">
        <v>-1839242898</v>
      </c>
      <c r="Q12" s="11">
        <v>-650085852</v>
      </c>
      <c r="S12" s="11">
        <v>-2489328750</v>
      </c>
      <c r="U12" s="6">
        <v>1.78E-2</v>
      </c>
    </row>
    <row r="13" spans="1:21" s="17" customFormat="1" ht="18.75" x14ac:dyDescent="0.25">
      <c r="A13" s="17" t="s">
        <v>188</v>
      </c>
      <c r="C13" s="11">
        <v>0</v>
      </c>
      <c r="E13" s="11">
        <v>2730202332</v>
      </c>
      <c r="G13" s="11">
        <v>2730202404</v>
      </c>
      <c r="I13" s="11">
        <v>5460404736</v>
      </c>
      <c r="K13" s="6" t="s">
        <v>219</v>
      </c>
      <c r="M13" s="11">
        <v>0</v>
      </c>
      <c r="O13" s="11">
        <v>2730202332</v>
      </c>
      <c r="Q13" s="11">
        <v>2730202404</v>
      </c>
      <c r="S13" s="11">
        <v>5460404736</v>
      </c>
      <c r="U13" s="6">
        <v>-3.9E-2</v>
      </c>
    </row>
    <row r="14" spans="1:21" s="17" customFormat="1" ht="18.75" x14ac:dyDescent="0.25">
      <c r="A14" s="17" t="s">
        <v>180</v>
      </c>
      <c r="C14" s="11">
        <v>0</v>
      </c>
      <c r="E14" s="11">
        <v>0</v>
      </c>
      <c r="G14" s="11">
        <v>6867663600</v>
      </c>
      <c r="I14" s="11">
        <v>6867663600</v>
      </c>
      <c r="K14" s="6" t="s">
        <v>220</v>
      </c>
      <c r="M14" s="11">
        <v>0</v>
      </c>
      <c r="O14" s="11">
        <v>0</v>
      </c>
      <c r="Q14" s="11">
        <v>6867663600</v>
      </c>
      <c r="S14" s="11">
        <v>6867663600</v>
      </c>
      <c r="U14" s="6">
        <v>-4.9099999999999998E-2</v>
      </c>
    </row>
    <row r="15" spans="1:21" s="17" customFormat="1" ht="18.75" x14ac:dyDescent="0.25">
      <c r="A15" s="17" t="s">
        <v>183</v>
      </c>
      <c r="C15" s="11">
        <v>0</v>
      </c>
      <c r="E15" s="11">
        <v>-1227651750</v>
      </c>
      <c r="G15" s="11">
        <v>0</v>
      </c>
      <c r="I15" s="11">
        <v>-1227651750</v>
      </c>
      <c r="K15" s="6" t="s">
        <v>221</v>
      </c>
      <c r="M15" s="11">
        <v>0</v>
      </c>
      <c r="O15" s="11">
        <v>-1227651750</v>
      </c>
      <c r="Q15" s="11">
        <v>0</v>
      </c>
      <c r="S15" s="11">
        <v>-1227651750</v>
      </c>
      <c r="U15" s="6">
        <v>8.8000000000000005E-3</v>
      </c>
    </row>
    <row r="16" spans="1:21" s="17" customFormat="1" ht="18.75" x14ac:dyDescent="0.25">
      <c r="A16" s="17" t="s">
        <v>143</v>
      </c>
      <c r="C16" s="11">
        <v>0</v>
      </c>
      <c r="E16" s="11">
        <v>-1492438826</v>
      </c>
      <c r="G16" s="11">
        <v>0</v>
      </c>
      <c r="I16" s="11">
        <v>-1492438826</v>
      </c>
      <c r="K16" s="6" t="s">
        <v>222</v>
      </c>
      <c r="M16" s="11">
        <v>0</v>
      </c>
      <c r="O16" s="11">
        <v>-1492438826</v>
      </c>
      <c r="Q16" s="11">
        <v>0</v>
      </c>
      <c r="S16" s="11">
        <v>-1492438826</v>
      </c>
      <c r="U16" s="6">
        <v>1.0699999999999999E-2</v>
      </c>
    </row>
    <row r="17" spans="1:21" s="17" customFormat="1" ht="18.75" x14ac:dyDescent="0.25">
      <c r="A17" s="17" t="s">
        <v>142</v>
      </c>
      <c r="C17" s="11">
        <v>0</v>
      </c>
      <c r="E17" s="11">
        <v>-147550960</v>
      </c>
      <c r="G17" s="11">
        <v>0</v>
      </c>
      <c r="I17" s="11">
        <v>-147550960</v>
      </c>
      <c r="K17" s="6" t="s">
        <v>223</v>
      </c>
      <c r="M17" s="11">
        <v>0</v>
      </c>
      <c r="O17" s="11">
        <v>-147550960</v>
      </c>
      <c r="Q17" s="11">
        <v>0</v>
      </c>
      <c r="S17" s="11">
        <v>-147550960</v>
      </c>
      <c r="U17" s="6">
        <v>1.1000000000000001E-3</v>
      </c>
    </row>
    <row r="18" spans="1:21" s="17" customFormat="1" ht="18.75" x14ac:dyDescent="0.25">
      <c r="A18" s="17" t="s">
        <v>79</v>
      </c>
      <c r="C18" s="11">
        <v>0</v>
      </c>
      <c r="E18" s="11">
        <v>-1377753300</v>
      </c>
      <c r="G18" s="11">
        <v>0</v>
      </c>
      <c r="I18" s="11">
        <v>-1377753300</v>
      </c>
      <c r="K18" s="6" t="s">
        <v>224</v>
      </c>
      <c r="M18" s="11">
        <v>0</v>
      </c>
      <c r="O18" s="11">
        <v>-1377753300</v>
      </c>
      <c r="Q18" s="11">
        <v>0</v>
      </c>
      <c r="S18" s="11">
        <v>-1377753300</v>
      </c>
      <c r="U18" s="6">
        <v>9.9000000000000008E-3</v>
      </c>
    </row>
    <row r="19" spans="1:21" s="17" customFormat="1" ht="18.75" x14ac:dyDescent="0.25">
      <c r="A19" s="17" t="s">
        <v>78</v>
      </c>
      <c r="C19" s="11">
        <v>0</v>
      </c>
      <c r="E19" s="11">
        <v>-21376636065</v>
      </c>
      <c r="G19" s="11">
        <v>0</v>
      </c>
      <c r="I19" s="11">
        <v>-21376636065</v>
      </c>
      <c r="K19" s="6" t="s">
        <v>225</v>
      </c>
      <c r="M19" s="11">
        <v>0</v>
      </c>
      <c r="O19" s="11">
        <v>-21376636065</v>
      </c>
      <c r="Q19" s="11">
        <v>0</v>
      </c>
      <c r="S19" s="11">
        <v>-21376636065</v>
      </c>
      <c r="U19" s="6">
        <v>0.15290000000000001</v>
      </c>
    </row>
    <row r="20" spans="1:21" s="17" customFormat="1" ht="18.75" x14ac:dyDescent="0.25">
      <c r="A20" s="17" t="s">
        <v>178</v>
      </c>
      <c r="C20" s="11">
        <v>0</v>
      </c>
      <c r="E20" s="11">
        <v>-298215000</v>
      </c>
      <c r="G20" s="11">
        <v>0</v>
      </c>
      <c r="I20" s="11">
        <v>-298215000</v>
      </c>
      <c r="K20" s="6" t="s">
        <v>226</v>
      </c>
      <c r="M20" s="11">
        <v>0</v>
      </c>
      <c r="O20" s="11">
        <v>-298215000</v>
      </c>
      <c r="Q20" s="11">
        <v>0</v>
      </c>
      <c r="S20" s="11">
        <v>-298215000</v>
      </c>
      <c r="U20" s="6">
        <v>2.0999999999999999E-3</v>
      </c>
    </row>
    <row r="21" spans="1:21" s="17" customFormat="1" ht="18.75" x14ac:dyDescent="0.25">
      <c r="A21" s="17" t="s">
        <v>186</v>
      </c>
      <c r="C21" s="11">
        <v>0</v>
      </c>
      <c r="E21" s="11">
        <v>-5535405145</v>
      </c>
      <c r="G21" s="11">
        <v>0</v>
      </c>
      <c r="I21" s="11">
        <v>-5535405145</v>
      </c>
      <c r="K21" s="6" t="s">
        <v>227</v>
      </c>
      <c r="M21" s="11">
        <v>0</v>
      </c>
      <c r="O21" s="11">
        <v>-5535405145</v>
      </c>
      <c r="Q21" s="11">
        <v>0</v>
      </c>
      <c r="S21" s="11">
        <v>-5535405145</v>
      </c>
      <c r="U21" s="6">
        <v>3.9600000000000003E-2</v>
      </c>
    </row>
    <row r="22" spans="1:21" s="17" customFormat="1" ht="18.75" x14ac:dyDescent="0.25">
      <c r="A22" s="17" t="s">
        <v>170</v>
      </c>
      <c r="C22" s="11">
        <v>0</v>
      </c>
      <c r="E22" s="11">
        <v>-1768613760</v>
      </c>
      <c r="G22" s="11">
        <v>0</v>
      </c>
      <c r="I22" s="11">
        <v>-1768613760</v>
      </c>
      <c r="K22" s="6" t="s">
        <v>228</v>
      </c>
      <c r="M22" s="11">
        <v>0</v>
      </c>
      <c r="O22" s="11">
        <v>-1768613760</v>
      </c>
      <c r="Q22" s="11">
        <v>0</v>
      </c>
      <c r="S22" s="11">
        <v>-1768613760</v>
      </c>
      <c r="U22" s="6">
        <v>1.26E-2</v>
      </c>
    </row>
    <row r="23" spans="1:21" s="17" customFormat="1" ht="18.75" x14ac:dyDescent="0.25">
      <c r="A23" s="17" t="s">
        <v>182</v>
      </c>
      <c r="C23" s="11">
        <v>0</v>
      </c>
      <c r="E23" s="11">
        <v>-1622289600</v>
      </c>
      <c r="G23" s="11">
        <v>0</v>
      </c>
      <c r="I23" s="11">
        <v>-1622289600</v>
      </c>
      <c r="K23" s="6" t="s">
        <v>229</v>
      </c>
      <c r="M23" s="11">
        <v>0</v>
      </c>
      <c r="O23" s="11">
        <v>-1622289600</v>
      </c>
      <c r="Q23" s="11">
        <v>0</v>
      </c>
      <c r="S23" s="11">
        <v>-1622289600</v>
      </c>
      <c r="U23" s="6">
        <v>1.1599999999999999E-2</v>
      </c>
    </row>
    <row r="24" spans="1:21" s="17" customFormat="1" ht="18.75" x14ac:dyDescent="0.25">
      <c r="A24" s="17" t="s">
        <v>117</v>
      </c>
      <c r="C24" s="11">
        <v>0</v>
      </c>
      <c r="E24" s="11">
        <v>-2091204635</v>
      </c>
      <c r="G24" s="11">
        <v>0</v>
      </c>
      <c r="I24" s="11">
        <v>-2091204635</v>
      </c>
      <c r="K24" s="6" t="s">
        <v>230</v>
      </c>
      <c r="M24" s="11">
        <v>0</v>
      </c>
      <c r="O24" s="11">
        <v>-2091204635</v>
      </c>
      <c r="Q24" s="11">
        <v>0</v>
      </c>
      <c r="S24" s="11">
        <v>-2091204635</v>
      </c>
      <c r="U24" s="6">
        <v>1.4999999999999999E-2</v>
      </c>
    </row>
    <row r="25" spans="1:21" s="17" customFormat="1" ht="18.75" x14ac:dyDescent="0.25">
      <c r="A25" s="17" t="s">
        <v>144</v>
      </c>
      <c r="C25" s="11">
        <v>0</v>
      </c>
      <c r="E25" s="11">
        <v>4041915420</v>
      </c>
      <c r="G25" s="11">
        <v>0</v>
      </c>
      <c r="I25" s="11">
        <v>4041915420</v>
      </c>
      <c r="K25" s="6" t="s">
        <v>231</v>
      </c>
      <c r="M25" s="11">
        <v>0</v>
      </c>
      <c r="O25" s="11">
        <v>4041915420</v>
      </c>
      <c r="Q25" s="11">
        <v>0</v>
      </c>
      <c r="S25" s="11">
        <v>4041915420</v>
      </c>
      <c r="U25" s="6">
        <v>-2.8899999999999999E-2</v>
      </c>
    </row>
    <row r="26" spans="1:21" s="17" customFormat="1" ht="18.75" x14ac:dyDescent="0.25">
      <c r="A26" s="17" t="s">
        <v>175</v>
      </c>
      <c r="C26" s="11">
        <v>0</v>
      </c>
      <c r="E26" s="11">
        <v>804035338</v>
      </c>
      <c r="G26" s="11">
        <v>0</v>
      </c>
      <c r="I26" s="11">
        <v>804035338</v>
      </c>
      <c r="K26" s="6" t="s">
        <v>232</v>
      </c>
      <c r="M26" s="11">
        <v>0</v>
      </c>
      <c r="O26" s="11">
        <v>804035338</v>
      </c>
      <c r="Q26" s="11">
        <v>0</v>
      </c>
      <c r="S26" s="11">
        <v>804035338</v>
      </c>
      <c r="U26" s="6">
        <v>-5.7000000000000002E-3</v>
      </c>
    </row>
    <row r="27" spans="1:21" s="17" customFormat="1" ht="18.75" x14ac:dyDescent="0.25">
      <c r="A27" s="17" t="s">
        <v>146</v>
      </c>
      <c r="C27" s="11">
        <v>0</v>
      </c>
      <c r="E27" s="11">
        <v>-2572958939</v>
      </c>
      <c r="G27" s="11">
        <v>0</v>
      </c>
      <c r="I27" s="11">
        <v>-2572958939</v>
      </c>
      <c r="K27" s="6" t="s">
        <v>233</v>
      </c>
      <c r="M27" s="11">
        <v>0</v>
      </c>
      <c r="O27" s="11">
        <v>-2572958939</v>
      </c>
      <c r="Q27" s="11">
        <v>0</v>
      </c>
      <c r="S27" s="11">
        <v>-2572958939</v>
      </c>
      <c r="U27" s="6">
        <v>1.84E-2</v>
      </c>
    </row>
    <row r="28" spans="1:21" s="17" customFormat="1" ht="18.75" x14ac:dyDescent="0.25">
      <c r="A28" s="17" t="s">
        <v>80</v>
      </c>
      <c r="C28" s="11">
        <v>0</v>
      </c>
      <c r="E28" s="11">
        <v>2569486445</v>
      </c>
      <c r="G28" s="11">
        <v>0</v>
      </c>
      <c r="I28" s="11">
        <v>2569486445</v>
      </c>
      <c r="K28" s="6" t="s">
        <v>234</v>
      </c>
      <c r="M28" s="11">
        <v>0</v>
      </c>
      <c r="O28" s="11">
        <v>2569486445</v>
      </c>
      <c r="Q28" s="11">
        <v>0</v>
      </c>
      <c r="S28" s="11">
        <v>2569486445</v>
      </c>
      <c r="U28" s="6">
        <v>-1.84E-2</v>
      </c>
    </row>
    <row r="29" spans="1:21" s="17" customFormat="1" ht="18.75" x14ac:dyDescent="0.25">
      <c r="A29" s="17" t="s">
        <v>130</v>
      </c>
      <c r="C29" s="11">
        <v>0</v>
      </c>
      <c r="E29" s="11">
        <v>-6155157600</v>
      </c>
      <c r="G29" s="11">
        <v>0</v>
      </c>
      <c r="I29" s="11">
        <v>-6155157600</v>
      </c>
      <c r="K29" s="6" t="s">
        <v>235</v>
      </c>
      <c r="M29" s="11">
        <v>0</v>
      </c>
      <c r="O29" s="11">
        <v>-6155157600</v>
      </c>
      <c r="Q29" s="11">
        <v>0</v>
      </c>
      <c r="S29" s="11">
        <v>-6155157600</v>
      </c>
      <c r="U29" s="6">
        <v>4.3999999999999997E-2</v>
      </c>
    </row>
    <row r="30" spans="1:21" s="17" customFormat="1" ht="18.75" x14ac:dyDescent="0.25">
      <c r="A30" s="17" t="s">
        <v>151</v>
      </c>
      <c r="C30" s="11">
        <v>0</v>
      </c>
      <c r="E30" s="11">
        <v>-1569803760</v>
      </c>
      <c r="G30" s="11">
        <v>0</v>
      </c>
      <c r="I30" s="11">
        <v>-1569803760</v>
      </c>
      <c r="K30" s="6" t="s">
        <v>236</v>
      </c>
      <c r="M30" s="11">
        <v>0</v>
      </c>
      <c r="O30" s="11">
        <v>-1569803760</v>
      </c>
      <c r="Q30" s="11">
        <v>0</v>
      </c>
      <c r="S30" s="11">
        <v>-1569803760</v>
      </c>
      <c r="U30" s="6">
        <v>1.12E-2</v>
      </c>
    </row>
    <row r="31" spans="1:21" s="17" customFormat="1" ht="18.75" x14ac:dyDescent="0.25">
      <c r="A31" s="17" t="s">
        <v>185</v>
      </c>
      <c r="C31" s="11">
        <v>0</v>
      </c>
      <c r="E31" s="11">
        <v>-926998752</v>
      </c>
      <c r="G31" s="11">
        <v>0</v>
      </c>
      <c r="I31" s="11">
        <v>-926998752</v>
      </c>
      <c r="K31" s="6" t="s">
        <v>237</v>
      </c>
      <c r="M31" s="11">
        <v>0</v>
      </c>
      <c r="O31" s="11">
        <v>-926998752</v>
      </c>
      <c r="Q31" s="11">
        <v>0</v>
      </c>
      <c r="S31" s="11">
        <v>-926998752</v>
      </c>
      <c r="U31" s="6">
        <v>6.6E-3</v>
      </c>
    </row>
    <row r="32" spans="1:21" s="17" customFormat="1" ht="18.75" x14ac:dyDescent="0.25">
      <c r="A32" s="17" t="s">
        <v>159</v>
      </c>
      <c r="C32" s="11">
        <v>0</v>
      </c>
      <c r="E32" s="11">
        <v>-314915040</v>
      </c>
      <c r="G32" s="11">
        <v>0</v>
      </c>
      <c r="I32" s="11">
        <v>-314915040</v>
      </c>
      <c r="K32" s="6" t="s">
        <v>238</v>
      </c>
      <c r="M32" s="11">
        <v>0</v>
      </c>
      <c r="O32" s="11">
        <v>-314915040</v>
      </c>
      <c r="Q32" s="11">
        <v>0</v>
      </c>
      <c r="S32" s="11">
        <v>-314915040</v>
      </c>
      <c r="U32" s="6">
        <v>2.3E-3</v>
      </c>
    </row>
    <row r="33" spans="1:21" s="17" customFormat="1" ht="18.75" x14ac:dyDescent="0.25">
      <c r="A33" s="17" t="s">
        <v>105</v>
      </c>
      <c r="C33" s="11">
        <v>0</v>
      </c>
      <c r="E33" s="11">
        <v>-6025768035</v>
      </c>
      <c r="G33" s="11">
        <v>0</v>
      </c>
      <c r="I33" s="11">
        <v>-6025768035</v>
      </c>
      <c r="K33" s="6" t="s">
        <v>239</v>
      </c>
      <c r="M33" s="11">
        <v>0</v>
      </c>
      <c r="O33" s="11">
        <v>-6025768035</v>
      </c>
      <c r="Q33" s="11">
        <v>0</v>
      </c>
      <c r="S33" s="11">
        <v>-6025768035</v>
      </c>
      <c r="U33" s="6">
        <v>4.3099999999999999E-2</v>
      </c>
    </row>
    <row r="34" spans="1:21" s="17" customFormat="1" ht="18.75" x14ac:dyDescent="0.25">
      <c r="A34" s="17" t="s">
        <v>140</v>
      </c>
      <c r="C34" s="11">
        <v>0</v>
      </c>
      <c r="E34" s="11">
        <v>4899909094</v>
      </c>
      <c r="G34" s="11">
        <v>0</v>
      </c>
      <c r="I34" s="11">
        <v>4899909094</v>
      </c>
      <c r="K34" s="6" t="s">
        <v>240</v>
      </c>
      <c r="M34" s="11">
        <v>0</v>
      </c>
      <c r="O34" s="11">
        <v>4899909094</v>
      </c>
      <c r="Q34" s="11">
        <v>0</v>
      </c>
      <c r="S34" s="11">
        <v>4899909094</v>
      </c>
      <c r="U34" s="6">
        <v>-3.5000000000000003E-2</v>
      </c>
    </row>
    <row r="35" spans="1:21" s="17" customFormat="1" ht="18.75" x14ac:dyDescent="0.25">
      <c r="A35" s="17" t="s">
        <v>168</v>
      </c>
      <c r="C35" s="11">
        <v>0</v>
      </c>
      <c r="E35" s="11">
        <v>-22600720800</v>
      </c>
      <c r="G35" s="11">
        <v>0</v>
      </c>
      <c r="I35" s="11">
        <v>-22600720800</v>
      </c>
      <c r="K35" s="6" t="s">
        <v>241</v>
      </c>
      <c r="M35" s="11">
        <v>0</v>
      </c>
      <c r="O35" s="11">
        <v>-22600720800</v>
      </c>
      <c r="Q35" s="11">
        <v>0</v>
      </c>
      <c r="S35" s="11">
        <v>-22600720800</v>
      </c>
      <c r="U35" s="6">
        <v>0.16159999999999999</v>
      </c>
    </row>
    <row r="36" spans="1:21" s="17" customFormat="1" ht="18.75" x14ac:dyDescent="0.25">
      <c r="A36" s="17" t="s">
        <v>165</v>
      </c>
      <c r="C36" s="11">
        <v>0</v>
      </c>
      <c r="E36" s="11">
        <v>-5723202873</v>
      </c>
      <c r="G36" s="11">
        <v>0</v>
      </c>
      <c r="I36" s="11">
        <v>-5723202873</v>
      </c>
      <c r="K36" s="6" t="s">
        <v>242</v>
      </c>
      <c r="M36" s="11">
        <v>0</v>
      </c>
      <c r="O36" s="11">
        <v>-5723202873</v>
      </c>
      <c r="Q36" s="11">
        <v>0</v>
      </c>
      <c r="S36" s="11">
        <v>-5723202873</v>
      </c>
      <c r="U36" s="6">
        <v>4.0899999999999999E-2</v>
      </c>
    </row>
    <row r="37" spans="1:21" s="17" customFormat="1" ht="18.75" x14ac:dyDescent="0.25">
      <c r="A37" s="17" t="s">
        <v>109</v>
      </c>
      <c r="C37" s="11">
        <v>0</v>
      </c>
      <c r="E37" s="11">
        <v>21024157500</v>
      </c>
      <c r="G37" s="11">
        <v>0</v>
      </c>
      <c r="I37" s="11">
        <v>21024157500</v>
      </c>
      <c r="K37" s="6" t="s">
        <v>243</v>
      </c>
      <c r="M37" s="11">
        <v>0</v>
      </c>
      <c r="O37" s="11">
        <v>21024157500</v>
      </c>
      <c r="Q37" s="11">
        <v>0</v>
      </c>
      <c r="S37" s="11">
        <v>21024157500</v>
      </c>
      <c r="U37" s="6">
        <v>-0.15029999999999999</v>
      </c>
    </row>
    <row r="38" spans="1:21" s="17" customFormat="1" ht="18.75" x14ac:dyDescent="0.25">
      <c r="A38" s="17" t="s">
        <v>150</v>
      </c>
      <c r="C38" s="11">
        <v>0</v>
      </c>
      <c r="E38" s="11">
        <v>2610440211</v>
      </c>
      <c r="G38" s="11">
        <v>0</v>
      </c>
      <c r="I38" s="11">
        <v>2610440211</v>
      </c>
      <c r="K38" s="6" t="s">
        <v>244</v>
      </c>
      <c r="M38" s="11">
        <v>0</v>
      </c>
      <c r="O38" s="11">
        <v>2610440211</v>
      </c>
      <c r="Q38" s="11">
        <v>0</v>
      </c>
      <c r="S38" s="11">
        <v>2610440211</v>
      </c>
      <c r="U38" s="6">
        <v>-1.8700000000000001E-2</v>
      </c>
    </row>
    <row r="39" spans="1:21" s="17" customFormat="1" ht="18.75" x14ac:dyDescent="0.25">
      <c r="A39" s="17" t="s">
        <v>155</v>
      </c>
      <c r="C39" s="11">
        <v>0</v>
      </c>
      <c r="E39" s="11">
        <v>-2285</v>
      </c>
      <c r="G39" s="11">
        <v>0</v>
      </c>
      <c r="I39" s="11">
        <v>-2285</v>
      </c>
      <c r="K39" s="6" t="s">
        <v>245</v>
      </c>
      <c r="M39" s="11">
        <v>0</v>
      </c>
      <c r="O39" s="11">
        <v>-2285</v>
      </c>
      <c r="Q39" s="11">
        <v>0</v>
      </c>
      <c r="S39" s="11">
        <v>-2285</v>
      </c>
      <c r="U39" s="6">
        <v>0</v>
      </c>
    </row>
    <row r="40" spans="1:21" s="17" customFormat="1" ht="18.75" x14ac:dyDescent="0.25">
      <c r="A40" s="17" t="s">
        <v>119</v>
      </c>
      <c r="C40" s="11">
        <v>0</v>
      </c>
      <c r="E40" s="11">
        <v>9523587485</v>
      </c>
      <c r="G40" s="11">
        <v>0</v>
      </c>
      <c r="I40" s="11">
        <v>9523587485</v>
      </c>
      <c r="K40" s="6" t="s">
        <v>246</v>
      </c>
      <c r="M40" s="11">
        <v>0</v>
      </c>
      <c r="O40" s="11">
        <v>9523587485</v>
      </c>
      <c r="Q40" s="11">
        <v>0</v>
      </c>
      <c r="S40" s="11">
        <v>9523587485</v>
      </c>
      <c r="U40" s="6">
        <v>-6.8099999999999994E-2</v>
      </c>
    </row>
    <row r="41" spans="1:21" s="17" customFormat="1" ht="18.75" x14ac:dyDescent="0.25">
      <c r="A41" s="17" t="s">
        <v>145</v>
      </c>
      <c r="C41" s="11">
        <v>0</v>
      </c>
      <c r="E41" s="11">
        <v>-1366540416</v>
      </c>
      <c r="G41" s="11">
        <v>0</v>
      </c>
      <c r="I41" s="11">
        <v>-1366540416</v>
      </c>
      <c r="K41" s="6" t="s">
        <v>247</v>
      </c>
      <c r="M41" s="11">
        <v>0</v>
      </c>
      <c r="O41" s="11">
        <v>-1366540416</v>
      </c>
      <c r="Q41" s="11">
        <v>0</v>
      </c>
      <c r="S41" s="11">
        <v>-1366540416</v>
      </c>
      <c r="U41" s="6">
        <v>9.7999999999999997E-3</v>
      </c>
    </row>
    <row r="42" spans="1:21" s="17" customFormat="1" ht="18.75" x14ac:dyDescent="0.25">
      <c r="A42" s="17" t="s">
        <v>149</v>
      </c>
      <c r="C42" s="11">
        <v>0</v>
      </c>
      <c r="E42" s="11">
        <v>1167515751</v>
      </c>
      <c r="G42" s="11">
        <v>0</v>
      </c>
      <c r="I42" s="11">
        <v>1167515751</v>
      </c>
      <c r="K42" s="6" t="s">
        <v>248</v>
      </c>
      <c r="M42" s="11">
        <v>0</v>
      </c>
      <c r="O42" s="11">
        <v>1167515751</v>
      </c>
      <c r="Q42" s="11">
        <v>0</v>
      </c>
      <c r="S42" s="11">
        <v>1167515751</v>
      </c>
      <c r="U42" s="6">
        <v>-8.3000000000000001E-3</v>
      </c>
    </row>
    <row r="43" spans="1:21" s="17" customFormat="1" ht="18.75" x14ac:dyDescent="0.25">
      <c r="A43" s="17" t="s">
        <v>76</v>
      </c>
      <c r="C43" s="11">
        <v>0</v>
      </c>
      <c r="E43" s="11">
        <v>-6877812212</v>
      </c>
      <c r="G43" s="11">
        <v>0</v>
      </c>
      <c r="I43" s="11">
        <v>-6877812212</v>
      </c>
      <c r="K43" s="6" t="s">
        <v>249</v>
      </c>
      <c r="M43" s="11">
        <v>0</v>
      </c>
      <c r="O43" s="11">
        <v>-6877812212</v>
      </c>
      <c r="Q43" s="11">
        <v>0</v>
      </c>
      <c r="S43" s="11">
        <v>-6877812212</v>
      </c>
      <c r="U43" s="6">
        <v>4.9200000000000001E-2</v>
      </c>
    </row>
    <row r="44" spans="1:21" s="17" customFormat="1" ht="18.75" x14ac:dyDescent="0.25">
      <c r="A44" s="17" t="s">
        <v>84</v>
      </c>
      <c r="C44" s="11">
        <v>0</v>
      </c>
      <c r="E44" s="11">
        <v>-519109846</v>
      </c>
      <c r="G44" s="11">
        <v>0</v>
      </c>
      <c r="I44" s="11">
        <v>-519109846</v>
      </c>
      <c r="K44" s="6" t="s">
        <v>250</v>
      </c>
      <c r="M44" s="11">
        <v>0</v>
      </c>
      <c r="O44" s="11">
        <v>-519109846</v>
      </c>
      <c r="Q44" s="11">
        <v>0</v>
      </c>
      <c r="S44" s="11">
        <v>-519109846</v>
      </c>
      <c r="U44" s="6">
        <v>3.7000000000000002E-3</v>
      </c>
    </row>
    <row r="45" spans="1:21" s="17" customFormat="1" ht="18.75" x14ac:dyDescent="0.25">
      <c r="A45" s="17" t="s">
        <v>156</v>
      </c>
      <c r="C45" s="11">
        <v>0</v>
      </c>
      <c r="E45" s="11">
        <v>-11104766548</v>
      </c>
      <c r="G45" s="11">
        <v>0</v>
      </c>
      <c r="I45" s="11">
        <v>-11104766548</v>
      </c>
      <c r="K45" s="6" t="s">
        <v>251</v>
      </c>
      <c r="M45" s="11">
        <v>0</v>
      </c>
      <c r="O45" s="11">
        <v>-11104766548</v>
      </c>
      <c r="Q45" s="11">
        <v>0</v>
      </c>
      <c r="S45" s="11">
        <v>-11104766548</v>
      </c>
      <c r="U45" s="6">
        <v>7.9399999999999998E-2</v>
      </c>
    </row>
    <row r="46" spans="1:21" s="17" customFormat="1" ht="18.75" x14ac:dyDescent="0.25">
      <c r="A46" s="17" t="s">
        <v>124</v>
      </c>
      <c r="C46" s="11">
        <v>0</v>
      </c>
      <c r="E46" s="11">
        <v>-2518698292</v>
      </c>
      <c r="G46" s="11">
        <v>0</v>
      </c>
      <c r="I46" s="11">
        <v>-2518698292</v>
      </c>
      <c r="K46" s="6" t="s">
        <v>252</v>
      </c>
      <c r="M46" s="11">
        <v>0</v>
      </c>
      <c r="O46" s="11">
        <v>-2518698292</v>
      </c>
      <c r="Q46" s="11">
        <v>0</v>
      </c>
      <c r="S46" s="11">
        <v>-2518698292</v>
      </c>
      <c r="U46" s="6">
        <v>1.7999999999999999E-2</v>
      </c>
    </row>
    <row r="47" spans="1:21" s="17" customFormat="1" ht="18.75" x14ac:dyDescent="0.25">
      <c r="A47" s="17" t="s">
        <v>110</v>
      </c>
      <c r="C47" s="11">
        <v>0</v>
      </c>
      <c r="E47" s="11">
        <v>-4035843000</v>
      </c>
      <c r="G47" s="11">
        <v>0</v>
      </c>
      <c r="I47" s="11">
        <v>-4035843000</v>
      </c>
      <c r="K47" s="6" t="s">
        <v>253</v>
      </c>
      <c r="M47" s="11">
        <v>0</v>
      </c>
      <c r="O47" s="11">
        <v>-4035843000</v>
      </c>
      <c r="Q47" s="11">
        <v>0</v>
      </c>
      <c r="S47" s="11">
        <v>-4035843000</v>
      </c>
      <c r="U47" s="6">
        <v>2.8899999999999999E-2</v>
      </c>
    </row>
    <row r="48" spans="1:21" s="17" customFormat="1" ht="18.75" x14ac:dyDescent="0.25">
      <c r="A48" s="17" t="s">
        <v>82</v>
      </c>
      <c r="C48" s="11">
        <v>0</v>
      </c>
      <c r="E48" s="11">
        <v>-8063403140</v>
      </c>
      <c r="G48" s="11">
        <v>0</v>
      </c>
      <c r="I48" s="11">
        <v>-8063403140</v>
      </c>
      <c r="K48" s="6" t="s">
        <v>254</v>
      </c>
      <c r="M48" s="11">
        <v>0</v>
      </c>
      <c r="O48" s="11">
        <v>-8063403140</v>
      </c>
      <c r="Q48" s="11">
        <v>0</v>
      </c>
      <c r="S48" s="11">
        <v>-8063403140</v>
      </c>
      <c r="U48" s="6">
        <v>5.7700000000000001E-2</v>
      </c>
    </row>
    <row r="49" spans="1:21" s="17" customFormat="1" ht="18.75" x14ac:dyDescent="0.25">
      <c r="A49" s="17" t="s">
        <v>184</v>
      </c>
      <c r="C49" s="11">
        <v>0</v>
      </c>
      <c r="E49" s="11">
        <v>3393804068</v>
      </c>
      <c r="G49" s="11">
        <v>0</v>
      </c>
      <c r="I49" s="11">
        <v>3393804068</v>
      </c>
      <c r="K49" s="6" t="s">
        <v>255</v>
      </c>
      <c r="M49" s="11">
        <v>0</v>
      </c>
      <c r="O49" s="11">
        <v>3393804068</v>
      </c>
      <c r="Q49" s="11">
        <v>0</v>
      </c>
      <c r="S49" s="11">
        <v>3393804068</v>
      </c>
      <c r="U49" s="6">
        <v>-2.4299999999999999E-2</v>
      </c>
    </row>
    <row r="50" spans="1:21" s="17" customFormat="1" ht="18.75" x14ac:dyDescent="0.25">
      <c r="A50" s="17" t="s">
        <v>161</v>
      </c>
      <c r="C50" s="11">
        <v>0</v>
      </c>
      <c r="E50" s="11">
        <v>-2665723009</v>
      </c>
      <c r="G50" s="11">
        <v>0</v>
      </c>
      <c r="I50" s="11">
        <v>-2665723009</v>
      </c>
      <c r="K50" s="6" t="s">
        <v>256</v>
      </c>
      <c r="M50" s="11">
        <v>0</v>
      </c>
      <c r="O50" s="11">
        <v>-2665723009</v>
      </c>
      <c r="Q50" s="11">
        <v>0</v>
      </c>
      <c r="S50" s="11">
        <v>-2665723009</v>
      </c>
      <c r="U50" s="6">
        <v>1.9099999999999999E-2</v>
      </c>
    </row>
    <row r="51" spans="1:21" s="17" customFormat="1" ht="18.75" x14ac:dyDescent="0.25">
      <c r="A51" s="17" t="s">
        <v>160</v>
      </c>
      <c r="C51" s="11">
        <v>0</v>
      </c>
      <c r="E51" s="11">
        <v>-11751217134</v>
      </c>
      <c r="G51" s="11">
        <v>0</v>
      </c>
      <c r="I51" s="11">
        <v>-11751217134</v>
      </c>
      <c r="K51" s="6" t="s">
        <v>257</v>
      </c>
      <c r="M51" s="11">
        <v>0</v>
      </c>
      <c r="O51" s="11">
        <v>-11751217134</v>
      </c>
      <c r="Q51" s="11">
        <v>0</v>
      </c>
      <c r="S51" s="11">
        <v>-11751217134</v>
      </c>
      <c r="U51" s="6">
        <v>8.4000000000000005E-2</v>
      </c>
    </row>
    <row r="52" spans="1:21" s="17" customFormat="1" ht="18.75" x14ac:dyDescent="0.25">
      <c r="A52" s="17" t="s">
        <v>177</v>
      </c>
      <c r="C52" s="11">
        <v>0</v>
      </c>
      <c r="E52" s="11">
        <v>260838720</v>
      </c>
      <c r="G52" s="11">
        <v>0</v>
      </c>
      <c r="I52" s="11">
        <v>260838720</v>
      </c>
      <c r="K52" s="6" t="s">
        <v>258</v>
      </c>
      <c r="M52" s="11">
        <v>0</v>
      </c>
      <c r="O52" s="11">
        <v>260838720</v>
      </c>
      <c r="Q52" s="11">
        <v>0</v>
      </c>
      <c r="S52" s="11">
        <v>260838720</v>
      </c>
      <c r="U52" s="6">
        <v>-1.9E-3</v>
      </c>
    </row>
    <row r="53" spans="1:21" s="17" customFormat="1" ht="18.75" x14ac:dyDescent="0.25">
      <c r="A53" s="17" t="s">
        <v>120</v>
      </c>
      <c r="C53" s="11">
        <v>0</v>
      </c>
      <c r="E53" s="11">
        <v>-684027371</v>
      </c>
      <c r="G53" s="11">
        <v>0</v>
      </c>
      <c r="I53" s="11">
        <v>-684027371</v>
      </c>
      <c r="K53" s="6" t="s">
        <v>259</v>
      </c>
      <c r="M53" s="11">
        <v>0</v>
      </c>
      <c r="O53" s="11">
        <v>-684027371</v>
      </c>
      <c r="Q53" s="11">
        <v>0</v>
      </c>
      <c r="S53" s="11">
        <v>-684027371</v>
      </c>
      <c r="U53" s="6">
        <v>4.8999999999999998E-3</v>
      </c>
    </row>
    <row r="54" spans="1:21" s="17" customFormat="1" ht="18.75" x14ac:dyDescent="0.25">
      <c r="A54" s="17" t="s">
        <v>83</v>
      </c>
      <c r="C54" s="11">
        <v>0</v>
      </c>
      <c r="E54" s="11">
        <v>-5566680000</v>
      </c>
      <c r="G54" s="11">
        <v>0</v>
      </c>
      <c r="I54" s="11">
        <v>-5566680000</v>
      </c>
      <c r="K54" s="6" t="s">
        <v>260</v>
      </c>
      <c r="M54" s="11">
        <v>0</v>
      </c>
      <c r="O54" s="11">
        <v>-5566680000</v>
      </c>
      <c r="Q54" s="11">
        <v>0</v>
      </c>
      <c r="S54" s="11">
        <v>-5566680000</v>
      </c>
      <c r="U54" s="6">
        <v>3.9800000000000002E-2</v>
      </c>
    </row>
    <row r="55" spans="1:21" s="17" customFormat="1" ht="18.75" x14ac:dyDescent="0.25">
      <c r="A55" s="17" t="s">
        <v>118</v>
      </c>
      <c r="C55" s="11">
        <v>0</v>
      </c>
      <c r="E55" s="11">
        <v>-5808235807</v>
      </c>
      <c r="G55" s="11">
        <v>0</v>
      </c>
      <c r="I55" s="11">
        <v>-5808235807</v>
      </c>
      <c r="K55" s="6" t="s">
        <v>261</v>
      </c>
      <c r="M55" s="11">
        <v>0</v>
      </c>
      <c r="O55" s="11">
        <v>-5808235807</v>
      </c>
      <c r="Q55" s="11">
        <v>0</v>
      </c>
      <c r="S55" s="11">
        <v>-5808235807</v>
      </c>
      <c r="U55" s="6">
        <v>4.1500000000000002E-2</v>
      </c>
    </row>
    <row r="56" spans="1:21" s="17" customFormat="1" ht="18.75" x14ac:dyDescent="0.25">
      <c r="A56" s="17" t="s">
        <v>174</v>
      </c>
      <c r="C56" s="11">
        <v>0</v>
      </c>
      <c r="E56" s="11">
        <v>-4400645447</v>
      </c>
      <c r="G56" s="11">
        <v>0</v>
      </c>
      <c r="I56" s="11">
        <v>-4400645447</v>
      </c>
      <c r="K56" s="6" t="s">
        <v>262</v>
      </c>
      <c r="M56" s="11">
        <v>0</v>
      </c>
      <c r="O56" s="11">
        <v>-4400645447</v>
      </c>
      <c r="Q56" s="11">
        <v>0</v>
      </c>
      <c r="S56" s="11">
        <v>-4400645447</v>
      </c>
      <c r="U56" s="6">
        <v>3.15E-2</v>
      </c>
    </row>
    <row r="57" spans="1:21" s="17" customFormat="1" ht="18.75" x14ac:dyDescent="0.25">
      <c r="A57" s="17" t="s">
        <v>187</v>
      </c>
      <c r="C57" s="11">
        <v>0</v>
      </c>
      <c r="E57" s="11">
        <v>-6138258750</v>
      </c>
      <c r="G57" s="11">
        <v>0</v>
      </c>
      <c r="I57" s="11">
        <v>-6138258750</v>
      </c>
      <c r="K57" s="6" t="s">
        <v>263</v>
      </c>
      <c r="M57" s="11">
        <v>0</v>
      </c>
      <c r="O57" s="11">
        <v>-6138258750</v>
      </c>
      <c r="Q57" s="11">
        <v>0</v>
      </c>
      <c r="S57" s="11">
        <v>-6138258750</v>
      </c>
      <c r="U57" s="6">
        <v>4.3900000000000002E-2</v>
      </c>
    </row>
    <row r="58" spans="1:21" s="17" customFormat="1" ht="18.75" x14ac:dyDescent="0.25">
      <c r="A58" s="17" t="s">
        <v>163</v>
      </c>
      <c r="C58" s="11">
        <v>0</v>
      </c>
      <c r="E58" s="11">
        <v>-3962505330</v>
      </c>
      <c r="G58" s="11">
        <v>0</v>
      </c>
      <c r="I58" s="11">
        <v>-3962505330</v>
      </c>
      <c r="K58" s="6" t="s">
        <v>264</v>
      </c>
      <c r="M58" s="11">
        <v>0</v>
      </c>
      <c r="O58" s="11">
        <v>-3962505330</v>
      </c>
      <c r="Q58" s="11">
        <v>0</v>
      </c>
      <c r="S58" s="11">
        <v>-3962505330</v>
      </c>
      <c r="U58" s="6">
        <v>2.8299999999999999E-2</v>
      </c>
    </row>
    <row r="59" spans="1:21" s="17" customFormat="1" ht="18.75" x14ac:dyDescent="0.25">
      <c r="A59" s="17" t="s">
        <v>164</v>
      </c>
      <c r="C59" s="11">
        <v>0</v>
      </c>
      <c r="E59" s="11">
        <v>-5577117525</v>
      </c>
      <c r="G59" s="11">
        <v>0</v>
      </c>
      <c r="I59" s="11">
        <v>-5577117525</v>
      </c>
      <c r="K59" s="6" t="s">
        <v>265</v>
      </c>
      <c r="M59" s="11">
        <v>0</v>
      </c>
      <c r="O59" s="11">
        <v>-5577117525</v>
      </c>
      <c r="Q59" s="11">
        <v>0</v>
      </c>
      <c r="S59" s="11">
        <v>-5577117525</v>
      </c>
      <c r="U59" s="6">
        <v>3.9899999999999998E-2</v>
      </c>
    </row>
    <row r="60" spans="1:21" s="17" customFormat="1" ht="18.75" x14ac:dyDescent="0.25">
      <c r="A60" s="17" t="s">
        <v>152</v>
      </c>
      <c r="C60" s="11">
        <v>0</v>
      </c>
      <c r="E60" s="11">
        <v>-1121288400</v>
      </c>
      <c r="G60" s="11">
        <v>0</v>
      </c>
      <c r="I60" s="11">
        <v>-1121288400</v>
      </c>
      <c r="K60" s="6" t="s">
        <v>266</v>
      </c>
      <c r="M60" s="11">
        <v>0</v>
      </c>
      <c r="O60" s="11">
        <v>-1121288400</v>
      </c>
      <c r="Q60" s="11">
        <v>0</v>
      </c>
      <c r="S60" s="11">
        <v>-1121288400</v>
      </c>
      <c r="U60" s="6">
        <v>8.0000000000000002E-3</v>
      </c>
    </row>
    <row r="61" spans="1:21" s="17" customFormat="1" ht="18.75" x14ac:dyDescent="0.25">
      <c r="A61" s="17" t="s">
        <v>176</v>
      </c>
      <c r="C61" s="11">
        <v>0</v>
      </c>
      <c r="E61" s="11">
        <v>-17713971000</v>
      </c>
      <c r="G61" s="11">
        <v>0</v>
      </c>
      <c r="I61" s="11">
        <v>-17713971000</v>
      </c>
      <c r="K61" s="6" t="s">
        <v>267</v>
      </c>
      <c r="M61" s="11">
        <v>0</v>
      </c>
      <c r="O61" s="11">
        <v>-17713971000</v>
      </c>
      <c r="Q61" s="11">
        <v>0</v>
      </c>
      <c r="S61" s="11">
        <v>-17713971000</v>
      </c>
      <c r="U61" s="6">
        <v>0.12670000000000001</v>
      </c>
    </row>
    <row r="62" spans="1:21" s="17" customFormat="1" ht="18.75" x14ac:dyDescent="0.25">
      <c r="A62" s="17" t="s">
        <v>121</v>
      </c>
      <c r="C62" s="11">
        <v>0</v>
      </c>
      <c r="E62" s="11">
        <v>-6447408300</v>
      </c>
      <c r="G62" s="11">
        <v>0</v>
      </c>
      <c r="I62" s="11">
        <v>-6447408300</v>
      </c>
      <c r="K62" s="6" t="s">
        <v>268</v>
      </c>
      <c r="M62" s="11">
        <v>0</v>
      </c>
      <c r="O62" s="11">
        <v>-6447408300</v>
      </c>
      <c r="Q62" s="11">
        <v>0</v>
      </c>
      <c r="S62" s="11">
        <v>-6447408300</v>
      </c>
      <c r="U62" s="6">
        <v>4.6100000000000002E-2</v>
      </c>
    </row>
    <row r="63" spans="1:21" s="17" customFormat="1" ht="18.75" x14ac:dyDescent="0.25">
      <c r="A63" s="17" t="s">
        <v>173</v>
      </c>
      <c r="C63" s="11">
        <v>0</v>
      </c>
      <c r="E63" s="11">
        <v>-629837775</v>
      </c>
      <c r="G63" s="11">
        <v>0</v>
      </c>
      <c r="I63" s="11">
        <v>-629837775</v>
      </c>
      <c r="K63" s="6" t="s">
        <v>269</v>
      </c>
      <c r="M63" s="11">
        <v>0</v>
      </c>
      <c r="O63" s="11">
        <v>-629837775</v>
      </c>
      <c r="Q63" s="11">
        <v>0</v>
      </c>
      <c r="S63" s="11">
        <v>-629837775</v>
      </c>
      <c r="U63" s="6">
        <v>4.4999999999999997E-3</v>
      </c>
    </row>
    <row r="64" spans="1:21" s="17" customFormat="1" ht="18.75" x14ac:dyDescent="0.25">
      <c r="A64" s="17" t="s">
        <v>122</v>
      </c>
      <c r="C64" s="11">
        <v>0</v>
      </c>
      <c r="E64" s="11">
        <v>-737585100</v>
      </c>
      <c r="G64" s="11">
        <v>0</v>
      </c>
      <c r="I64" s="11">
        <v>-737585100</v>
      </c>
      <c r="K64" s="6" t="s">
        <v>270</v>
      </c>
      <c r="M64" s="11">
        <v>0</v>
      </c>
      <c r="O64" s="11">
        <v>-737585100</v>
      </c>
      <c r="Q64" s="11">
        <v>0</v>
      </c>
      <c r="S64" s="11">
        <v>-737585100</v>
      </c>
      <c r="U64" s="6">
        <v>5.3E-3</v>
      </c>
    </row>
    <row r="65" spans="1:21" s="17" customFormat="1" ht="18.75" x14ac:dyDescent="0.25">
      <c r="A65" s="17" t="s">
        <v>77</v>
      </c>
      <c r="C65" s="11">
        <v>0</v>
      </c>
      <c r="E65" s="11">
        <v>-8800755563</v>
      </c>
      <c r="G65" s="11">
        <v>0</v>
      </c>
      <c r="I65" s="11">
        <v>-8800755563</v>
      </c>
      <c r="K65" s="6" t="s">
        <v>271</v>
      </c>
      <c r="M65" s="11">
        <v>0</v>
      </c>
      <c r="O65" s="11">
        <v>-8800755563</v>
      </c>
      <c r="Q65" s="11">
        <v>0</v>
      </c>
      <c r="S65" s="11">
        <v>-8800755563</v>
      </c>
      <c r="U65" s="6">
        <v>6.2899999999999998E-2</v>
      </c>
    </row>
    <row r="66" spans="1:21" s="17" customFormat="1" ht="18.75" x14ac:dyDescent="0.25">
      <c r="A66" s="17" t="s">
        <v>171</v>
      </c>
      <c r="C66" s="11">
        <v>0</v>
      </c>
      <c r="E66" s="11">
        <v>-1045875064</v>
      </c>
      <c r="G66" s="11">
        <v>0</v>
      </c>
      <c r="I66" s="11">
        <v>-1045875064</v>
      </c>
      <c r="K66" s="6" t="s">
        <v>272</v>
      </c>
      <c r="M66" s="11">
        <v>0</v>
      </c>
      <c r="O66" s="11">
        <v>-1045875064</v>
      </c>
      <c r="Q66" s="11">
        <v>0</v>
      </c>
      <c r="S66" s="11">
        <v>-1045875064</v>
      </c>
      <c r="U66" s="6">
        <v>7.4999999999999997E-3</v>
      </c>
    </row>
    <row r="67" spans="1:21" s="17" customFormat="1" ht="18.75" x14ac:dyDescent="0.25">
      <c r="A67" s="17" t="s">
        <v>169</v>
      </c>
      <c r="C67" s="11">
        <v>0</v>
      </c>
      <c r="E67" s="11">
        <v>3146245925</v>
      </c>
      <c r="G67" s="11">
        <v>0</v>
      </c>
      <c r="I67" s="11">
        <v>3146245925</v>
      </c>
      <c r="K67" s="6" t="s">
        <v>273</v>
      </c>
      <c r="M67" s="11">
        <v>0</v>
      </c>
      <c r="O67" s="11">
        <v>3146245925</v>
      </c>
      <c r="Q67" s="11">
        <v>0</v>
      </c>
      <c r="S67" s="11">
        <v>3146245925</v>
      </c>
      <c r="U67" s="6">
        <v>-2.2499999999999999E-2</v>
      </c>
    </row>
    <row r="68" spans="1:21" s="17" customFormat="1" ht="18.75" x14ac:dyDescent="0.25">
      <c r="A68" s="17" t="s">
        <v>166</v>
      </c>
      <c r="C68" s="11">
        <v>0</v>
      </c>
      <c r="E68" s="11">
        <v>-8747640000</v>
      </c>
      <c r="G68" s="11">
        <v>0</v>
      </c>
      <c r="I68" s="11">
        <v>-8747640000</v>
      </c>
      <c r="K68" s="6" t="s">
        <v>274</v>
      </c>
      <c r="M68" s="11">
        <v>0</v>
      </c>
      <c r="O68" s="11">
        <v>-8747640000</v>
      </c>
      <c r="Q68" s="11">
        <v>0</v>
      </c>
      <c r="S68" s="11">
        <v>-8747640000</v>
      </c>
      <c r="U68" s="6">
        <v>6.2600000000000003E-2</v>
      </c>
    </row>
    <row r="69" spans="1:21" ht="19.5" thickBot="1" x14ac:dyDescent="0.3">
      <c r="A69" s="3" t="s">
        <v>12</v>
      </c>
      <c r="C69" s="25">
        <f>SUM(C4:C68)</f>
        <v>0</v>
      </c>
      <c r="E69" s="3">
        <f>SUM(E4:E68)</f>
        <v>-159409607005</v>
      </c>
      <c r="G69" s="3">
        <f>SUM(G4:G68)</f>
        <v>6682786088</v>
      </c>
      <c r="I69" s="3">
        <f>SUM(I4:I68)</f>
        <v>-152726820917</v>
      </c>
      <c r="K69" s="7">
        <f>SUM(K4:K68)</f>
        <v>0</v>
      </c>
      <c r="M69" s="3">
        <f>SUM(M4:M68)</f>
        <v>0</v>
      </c>
      <c r="O69" s="3">
        <f>SUM(O4:O68)</f>
        <v>-159409607005</v>
      </c>
      <c r="Q69" s="3">
        <f>SUM(Q4:Q68)</f>
        <v>6682786088</v>
      </c>
      <c r="S69" s="3">
        <f>SUM(S4:S68)</f>
        <v>-152726820917</v>
      </c>
      <c r="U69" s="7">
        <f>SUM(U4:U68)</f>
        <v>1.0926</v>
      </c>
    </row>
    <row r="70" spans="1:21" ht="19.5" thickTop="1" x14ac:dyDescent="0.25">
      <c r="C70" s="25"/>
      <c r="E70" s="4"/>
      <c r="G70" s="4"/>
      <c r="I70" s="4"/>
      <c r="K70" s="4"/>
      <c r="M70" s="4"/>
      <c r="O70" s="4"/>
      <c r="Q70" s="4"/>
      <c r="S70" s="4"/>
      <c r="U70" s="4"/>
    </row>
    <row r="82" spans="1:1" x14ac:dyDescent="0.25">
      <c r="A82" s="12" t="s">
        <v>129</v>
      </c>
    </row>
    <row r="87" spans="1:1" ht="27" customHeight="1" x14ac:dyDescent="0.25"/>
  </sheetData>
  <mergeCells count="3">
    <mergeCell ref="A1:U1"/>
    <mergeCell ref="C2:K2"/>
    <mergeCell ref="M2:U2"/>
  </mergeCells>
  <pageMargins left="0.39370078740157483" right="0.39370078740157483" top="0.86614173228346458" bottom="0.27559055118110237" header="0" footer="0"/>
  <pageSetup paperSize="9" scale="66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1402/11/30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11"/>
  <sheetViews>
    <sheetView rightToLeft="1" zoomScaleNormal="100" workbookViewId="0">
      <selection activeCell="O15" sqref="O15"/>
    </sheetView>
  </sheetViews>
  <sheetFormatPr defaultRowHeight="18" x14ac:dyDescent="0.45"/>
  <cols>
    <col min="1" max="1" width="28.7109375" style="1" customWidth="1"/>
    <col min="2" max="2" width="1.42578125" style="1" customWidth="1"/>
    <col min="3" max="3" width="14.42578125" style="1" bestFit="1" customWidth="1"/>
    <col min="4" max="4" width="1.42578125" style="1" customWidth="1"/>
    <col min="5" max="5" width="15.42578125" style="1" bestFit="1" customWidth="1"/>
    <col min="6" max="6" width="1.42578125" style="1" customWidth="1"/>
    <col min="7" max="7" width="14" style="1" customWidth="1"/>
    <col min="8" max="8" width="1.42578125" style="1" customWidth="1"/>
    <col min="9" max="9" width="14.5703125" style="1" bestFit="1" customWidth="1"/>
    <col min="10" max="10" width="1.42578125" style="1" customWidth="1"/>
    <col min="11" max="11" width="14.42578125" style="1" bestFit="1" customWidth="1"/>
    <col min="12" max="12" width="1.42578125" style="1" customWidth="1"/>
    <col min="13" max="13" width="15.42578125" style="1" bestFit="1" customWidth="1"/>
    <col min="14" max="14" width="1.42578125" style="1" customWidth="1"/>
    <col min="15" max="15" width="14.85546875" style="1" customWidth="1"/>
    <col min="16" max="16" width="1.42578125" style="1" customWidth="1"/>
    <col min="17" max="17" width="14.5703125" style="1" bestFit="1" customWidth="1"/>
    <col min="18" max="16384" width="9.140625" style="1"/>
  </cols>
  <sheetData>
    <row r="1" spans="1:17" ht="20.100000000000001" customHeight="1" x14ac:dyDescent="0.45">
      <c r="A1" s="42" t="s">
        <v>85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ht="20.100000000000001" customHeight="1" x14ac:dyDescent="0.45">
      <c r="A2" s="42" t="s">
        <v>44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20.100000000000001" customHeight="1" x14ac:dyDescent="0.45">
      <c r="A3" s="42" t="s">
        <v>191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5" spans="1:17" ht="21" x14ac:dyDescent="0.45">
      <c r="A5" s="36" t="s">
        <v>112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</row>
    <row r="7" spans="1:17" ht="21" x14ac:dyDescent="0.45">
      <c r="C7" s="49" t="s">
        <v>51</v>
      </c>
      <c r="D7" s="49"/>
      <c r="E7" s="49"/>
      <c r="F7" s="49"/>
      <c r="G7" s="49"/>
      <c r="H7" s="49"/>
      <c r="I7" s="49"/>
      <c r="K7" s="49" t="s">
        <v>190</v>
      </c>
      <c r="L7" s="49"/>
      <c r="M7" s="49"/>
      <c r="N7" s="49"/>
      <c r="O7" s="49"/>
      <c r="P7" s="49"/>
      <c r="Q7" s="49"/>
    </row>
    <row r="8" spans="1:17" ht="21" x14ac:dyDescent="0.45">
      <c r="C8" s="8" t="s">
        <v>70</v>
      </c>
      <c r="E8" s="8" t="s">
        <v>126</v>
      </c>
      <c r="G8" s="8" t="s">
        <v>67</v>
      </c>
      <c r="I8" s="8" t="s">
        <v>12</v>
      </c>
      <c r="K8" s="8" t="s">
        <v>70</v>
      </c>
      <c r="M8" s="8" t="s">
        <v>66</v>
      </c>
      <c r="O8" s="8" t="s">
        <v>67</v>
      </c>
      <c r="Q8" s="8" t="s">
        <v>12</v>
      </c>
    </row>
    <row r="9" spans="1:17" s="17" customFormat="1" ht="18.75" x14ac:dyDescent="0.25">
      <c r="C9" s="11"/>
      <c r="E9" s="11"/>
      <c r="G9" s="11"/>
      <c r="I9" s="11"/>
      <c r="K9" s="11"/>
      <c r="M9" s="11"/>
      <c r="O9" s="11"/>
      <c r="Q9" s="11"/>
    </row>
    <row r="10" spans="1:17" ht="19.5" thickBot="1" x14ac:dyDescent="0.5">
      <c r="A10" s="3" t="s">
        <v>12</v>
      </c>
      <c r="C10" s="3">
        <f>SUM(C9:C9)</f>
        <v>0</v>
      </c>
      <c r="E10" s="3">
        <f>SUM(E9:E9)</f>
        <v>0</v>
      </c>
      <c r="G10" s="3">
        <f>SUM(G9:G9)</f>
        <v>0</v>
      </c>
      <c r="I10" s="3">
        <f>SUM(I9:I9)</f>
        <v>0</v>
      </c>
      <c r="K10" s="3">
        <f>SUM(K9:K9)</f>
        <v>0</v>
      </c>
      <c r="M10" s="3">
        <f>SUM(M9:M9)</f>
        <v>0</v>
      </c>
      <c r="O10" s="3">
        <f>SUM(O9:O9)</f>
        <v>0</v>
      </c>
      <c r="Q10" s="3">
        <f>SUM(Q9:Q9)</f>
        <v>0</v>
      </c>
    </row>
    <row r="11" spans="1:17" ht="18.75" x14ac:dyDescent="0.45">
      <c r="C11" s="4"/>
      <c r="E11" s="4"/>
      <c r="G11" s="4"/>
      <c r="I11" s="4"/>
      <c r="K11" s="4"/>
      <c r="M11" s="4"/>
      <c r="O11" s="4"/>
      <c r="Q11" s="4"/>
    </row>
  </sheetData>
  <mergeCells count="6">
    <mergeCell ref="K7:Q7"/>
    <mergeCell ref="C7:I7"/>
    <mergeCell ref="A1:Q1"/>
    <mergeCell ref="A2:Q2"/>
    <mergeCell ref="A3:Q3"/>
    <mergeCell ref="A5:Q5"/>
  </mergeCells>
  <pageMargins left="0.51181102362204722" right="0.51181102362204722" top="0.74803149606299213" bottom="0.74803149606299213" header="0.31496062992125984" footer="0.31496062992125984"/>
  <pageSetup paperSize="9" scale="8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24"/>
  <sheetViews>
    <sheetView rightToLeft="1" topLeftCell="A13" workbookViewId="0">
      <selection activeCell="A4" sqref="A4"/>
    </sheetView>
  </sheetViews>
  <sheetFormatPr defaultRowHeight="18" x14ac:dyDescent="0.45"/>
  <cols>
    <col min="1" max="1" width="31.42578125" style="1" customWidth="1"/>
    <col min="2" max="2" width="1.42578125" style="1" customWidth="1"/>
    <col min="3" max="3" width="20.7109375" style="1" bestFit="1" customWidth="1"/>
    <col min="4" max="4" width="1.42578125" style="1" customWidth="1"/>
    <col min="5" max="5" width="16.140625" style="1" bestFit="1" customWidth="1"/>
    <col min="6" max="6" width="1.42578125" style="1" customWidth="1"/>
    <col min="7" max="7" width="9.42578125" style="1" bestFit="1" customWidth="1"/>
    <col min="8" max="8" width="1.42578125" style="1" customWidth="1"/>
    <col min="9" max="9" width="16.140625" style="1" bestFit="1" customWidth="1"/>
    <col min="10" max="10" width="1.42578125" style="1" customWidth="1"/>
    <col min="11" max="11" width="9.42578125" style="1" bestFit="1" customWidth="1"/>
    <col min="12" max="16384" width="9.140625" style="1"/>
  </cols>
  <sheetData>
    <row r="1" spans="1:11" ht="20.100000000000001" customHeight="1" x14ac:dyDescent="0.45">
      <c r="A1" s="42" t="s">
        <v>85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20.100000000000001" customHeight="1" x14ac:dyDescent="0.45">
      <c r="A2" s="42" t="s">
        <v>44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20.100000000000001" customHeight="1" x14ac:dyDescent="0.45">
      <c r="A3" s="42" t="s">
        <v>191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5" spans="1:11" ht="21" x14ac:dyDescent="0.45">
      <c r="A5" s="36" t="s">
        <v>111</v>
      </c>
      <c r="B5" s="35"/>
      <c r="C5" s="35"/>
      <c r="D5" s="35"/>
      <c r="E5" s="35"/>
      <c r="F5" s="35"/>
      <c r="G5" s="35"/>
      <c r="H5" s="35"/>
      <c r="I5" s="35"/>
      <c r="J5" s="35"/>
      <c r="K5" s="35"/>
    </row>
    <row r="7" spans="1:11" ht="21" x14ac:dyDescent="0.45">
      <c r="A7" s="37" t="s">
        <v>71</v>
      </c>
      <c r="B7" s="38"/>
      <c r="C7" s="38"/>
      <c r="E7" s="37" t="s">
        <v>51</v>
      </c>
      <c r="F7" s="38"/>
      <c r="G7" s="38"/>
      <c r="I7" s="37" t="s">
        <v>190</v>
      </c>
      <c r="J7" s="38"/>
      <c r="K7" s="38"/>
    </row>
    <row r="8" spans="1:11" ht="39" x14ac:dyDescent="0.45">
      <c r="A8" s="8" t="s">
        <v>72</v>
      </c>
      <c r="C8" s="8" t="s">
        <v>36</v>
      </c>
      <c r="E8" s="20" t="s">
        <v>125</v>
      </c>
      <c r="G8" s="30" t="s">
        <v>74</v>
      </c>
      <c r="I8" s="20" t="s">
        <v>73</v>
      </c>
      <c r="K8" s="30" t="s">
        <v>74</v>
      </c>
    </row>
    <row r="9" spans="1:11" s="17" customFormat="1" ht="18.75" x14ac:dyDescent="0.25">
      <c r="A9" s="17" t="s">
        <v>132</v>
      </c>
      <c r="C9" s="17" t="s">
        <v>96</v>
      </c>
      <c r="E9" s="11">
        <v>410958903</v>
      </c>
      <c r="G9" s="23">
        <f>E9/$E$23</f>
        <v>3.3067759107196081E-2</v>
      </c>
      <c r="I9" s="11">
        <v>410958903</v>
      </c>
      <c r="K9" s="23">
        <f>I9/$I$23</f>
        <v>3.3067759107196081E-2</v>
      </c>
    </row>
    <row r="10" spans="1:11" s="17" customFormat="1" ht="18.75" x14ac:dyDescent="0.25">
      <c r="A10" s="17" t="s">
        <v>86</v>
      </c>
      <c r="C10" s="17" t="s">
        <v>87</v>
      </c>
      <c r="E10" s="11">
        <v>1088067</v>
      </c>
      <c r="G10" s="23">
        <f t="shared" ref="G10:G22" si="0">E10/$E$23</f>
        <v>8.755118136104603E-5</v>
      </c>
      <c r="I10" s="11">
        <v>1088067</v>
      </c>
      <c r="K10" s="23">
        <f t="shared" ref="K10:K22" si="1">I10/$I$23</f>
        <v>8.755118136104603E-5</v>
      </c>
    </row>
    <row r="11" spans="1:11" s="17" customFormat="1" ht="18.75" x14ac:dyDescent="0.25">
      <c r="A11" s="17" t="s">
        <v>90</v>
      </c>
      <c r="C11" s="17" t="s">
        <v>91</v>
      </c>
      <c r="E11" s="11">
        <v>731083</v>
      </c>
      <c r="G11" s="23">
        <f t="shared" si="0"/>
        <v>5.8826506385156072E-5</v>
      </c>
      <c r="I11" s="11">
        <v>731083</v>
      </c>
      <c r="K11" s="23">
        <f t="shared" si="1"/>
        <v>5.8826506385156072E-5</v>
      </c>
    </row>
    <row r="12" spans="1:11" s="17" customFormat="1" ht="18.75" x14ac:dyDescent="0.25">
      <c r="A12" s="17" t="s">
        <v>93</v>
      </c>
      <c r="C12" s="17" t="s">
        <v>94</v>
      </c>
      <c r="E12" s="11">
        <v>72673</v>
      </c>
      <c r="G12" s="23">
        <f t="shared" si="0"/>
        <v>5.8476242759419208E-6</v>
      </c>
      <c r="I12" s="11">
        <v>72673</v>
      </c>
      <c r="K12" s="23">
        <f t="shared" si="1"/>
        <v>5.8476242759419208E-6</v>
      </c>
    </row>
    <row r="13" spans="1:11" s="17" customFormat="1" ht="18.75" x14ac:dyDescent="0.25">
      <c r="A13" s="17" t="s">
        <v>133</v>
      </c>
      <c r="C13" s="17" t="s">
        <v>134</v>
      </c>
      <c r="E13" s="11">
        <v>2437412</v>
      </c>
      <c r="G13" s="23">
        <f t="shared" si="0"/>
        <v>1.9612606582461366E-4</v>
      </c>
      <c r="I13" s="11">
        <v>2437412</v>
      </c>
      <c r="K13" s="23">
        <f t="shared" si="1"/>
        <v>1.9612606582461366E-4</v>
      </c>
    </row>
    <row r="14" spans="1:11" s="17" customFormat="1" ht="18.75" x14ac:dyDescent="0.25">
      <c r="A14" s="17" t="s">
        <v>136</v>
      </c>
      <c r="C14" s="17" t="s">
        <v>137</v>
      </c>
      <c r="E14" s="11">
        <v>2556353</v>
      </c>
      <c r="G14" s="23">
        <f t="shared" si="0"/>
        <v>2.0569663920131214E-4</v>
      </c>
      <c r="I14" s="11">
        <v>2556353</v>
      </c>
      <c r="K14" s="23">
        <f t="shared" si="1"/>
        <v>2.0569663920131214E-4</v>
      </c>
    </row>
    <row r="15" spans="1:11" s="17" customFormat="1" ht="18.75" x14ac:dyDescent="0.25">
      <c r="A15" s="17" t="s">
        <v>192</v>
      </c>
      <c r="C15" s="17" t="s">
        <v>194</v>
      </c>
      <c r="E15" s="11">
        <v>1495726020</v>
      </c>
      <c r="G15" s="23">
        <f t="shared" si="0"/>
        <v>0.12035341577628543</v>
      </c>
      <c r="I15" s="11">
        <v>1495726020</v>
      </c>
      <c r="K15" s="23">
        <f t="shared" si="1"/>
        <v>0.12035341577628543</v>
      </c>
    </row>
    <row r="16" spans="1:11" s="17" customFormat="1" ht="18.75" x14ac:dyDescent="0.25">
      <c r="A16" s="17" t="s">
        <v>192</v>
      </c>
      <c r="C16" s="17" t="s">
        <v>195</v>
      </c>
      <c r="E16" s="11">
        <v>79004</v>
      </c>
      <c r="G16" s="23">
        <f t="shared" si="0"/>
        <v>6.3570474357259984E-6</v>
      </c>
      <c r="I16" s="11">
        <v>79004</v>
      </c>
      <c r="K16" s="23">
        <f t="shared" si="1"/>
        <v>6.3570474357259984E-6</v>
      </c>
    </row>
    <row r="17" spans="1:11" s="17" customFormat="1" ht="18.75" x14ac:dyDescent="0.25">
      <c r="A17" s="17" t="s">
        <v>193</v>
      </c>
      <c r="C17" s="17" t="s">
        <v>196</v>
      </c>
      <c r="E17" s="11">
        <v>159938</v>
      </c>
      <c r="G17" s="23">
        <f t="shared" si="0"/>
        <v>1.2869392091225061E-5</v>
      </c>
      <c r="I17" s="11">
        <v>159938</v>
      </c>
      <c r="K17" s="23">
        <f t="shared" si="1"/>
        <v>1.2869392091225061E-5</v>
      </c>
    </row>
    <row r="18" spans="1:11" s="17" customFormat="1" ht="18.75" x14ac:dyDescent="0.25">
      <c r="A18" s="17" t="s">
        <v>86</v>
      </c>
      <c r="C18" s="17" t="s">
        <v>197</v>
      </c>
      <c r="E18" s="11">
        <v>1923287670</v>
      </c>
      <c r="G18" s="23">
        <f t="shared" si="0"/>
        <v>0.1547571129403186</v>
      </c>
      <c r="I18" s="11">
        <v>1923287670</v>
      </c>
      <c r="K18" s="23">
        <f t="shared" si="1"/>
        <v>0.1547571129403186</v>
      </c>
    </row>
    <row r="19" spans="1:11" s="17" customFormat="1" ht="18.75" x14ac:dyDescent="0.25">
      <c r="A19" s="17" t="s">
        <v>193</v>
      </c>
      <c r="C19" s="17" t="s">
        <v>198</v>
      </c>
      <c r="E19" s="11">
        <v>1880136985</v>
      </c>
      <c r="G19" s="23">
        <f t="shared" si="0"/>
        <v>0.15128499821917701</v>
      </c>
      <c r="I19" s="11">
        <v>1880136985</v>
      </c>
      <c r="K19" s="23">
        <f t="shared" si="1"/>
        <v>0.15128499821917701</v>
      </c>
    </row>
    <row r="20" spans="1:11" s="17" customFormat="1" ht="18.75" x14ac:dyDescent="0.25">
      <c r="A20" s="17" t="s">
        <v>193</v>
      </c>
      <c r="C20" s="17" t="s">
        <v>199</v>
      </c>
      <c r="E20" s="11">
        <v>40684932</v>
      </c>
      <c r="G20" s="23">
        <f t="shared" si="0"/>
        <v>3.2737082001327352E-3</v>
      </c>
      <c r="I20" s="11">
        <v>40684932</v>
      </c>
      <c r="K20" s="23">
        <f t="shared" si="1"/>
        <v>3.2737082001327352E-3</v>
      </c>
    </row>
    <row r="21" spans="1:11" s="17" customFormat="1" ht="18.75" x14ac:dyDescent="0.25">
      <c r="A21" s="17" t="s">
        <v>193</v>
      </c>
      <c r="C21" s="17" t="s">
        <v>200</v>
      </c>
      <c r="E21" s="11">
        <v>3019520548</v>
      </c>
      <c r="G21" s="23">
        <f t="shared" si="0"/>
        <v>0.24296536070053873</v>
      </c>
      <c r="I21" s="11">
        <v>3019520548</v>
      </c>
      <c r="K21" s="23">
        <f t="shared" si="1"/>
        <v>0.24296536070053873</v>
      </c>
    </row>
    <row r="22" spans="1:11" s="17" customFormat="1" ht="18.75" x14ac:dyDescent="0.25">
      <c r="A22" s="17" t="s">
        <v>193</v>
      </c>
      <c r="C22" s="17" t="s">
        <v>201</v>
      </c>
      <c r="E22" s="11">
        <v>3650342460</v>
      </c>
      <c r="G22" s="23">
        <f t="shared" si="0"/>
        <v>0.29372437059977641</v>
      </c>
      <c r="I22" s="11">
        <v>3650342460</v>
      </c>
      <c r="K22" s="23">
        <f t="shared" si="1"/>
        <v>0.29372437059977641</v>
      </c>
    </row>
    <row r="23" spans="1:11" ht="19.5" thickBot="1" x14ac:dyDescent="0.5">
      <c r="A23" s="3" t="s">
        <v>12</v>
      </c>
      <c r="E23" s="3">
        <f>SUM(E9:$E$22)</f>
        <v>12427782048</v>
      </c>
      <c r="G23" s="7">
        <f>SUM(G9:$G$22)</f>
        <v>1</v>
      </c>
      <c r="I23" s="3">
        <f>SUM(I9:$I$22)</f>
        <v>12427782048</v>
      </c>
      <c r="K23" s="7">
        <f>SUM(K9:$K$22)</f>
        <v>1</v>
      </c>
    </row>
    <row r="24" spans="1:11" ht="18.75" x14ac:dyDescent="0.45">
      <c r="E24" s="4"/>
      <c r="G24" s="4"/>
      <c r="I24" s="4"/>
      <c r="K24" s="4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39370078740157483" right="0.39370078740157483" top="0.74803149606299213" bottom="0.74803149606299213" header="0.31496062992125984" footer="0.31496062992125984"/>
  <pageSetup paperSize="9" scale="86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F13"/>
  <sheetViews>
    <sheetView rightToLeft="1" zoomScaleNormal="100" zoomScaleSheetLayoutView="115" workbookViewId="0">
      <selection activeCell="F12" sqref="F12"/>
    </sheetView>
  </sheetViews>
  <sheetFormatPr defaultRowHeight="18" x14ac:dyDescent="0.45"/>
  <cols>
    <col min="1" max="1" width="9.140625" style="1"/>
    <col min="2" max="2" width="32.140625" style="1" bestFit="1" customWidth="1"/>
    <col min="3" max="3" width="1.42578125" style="1" customWidth="1"/>
    <col min="4" max="4" width="15.85546875" style="1" customWidth="1"/>
    <col min="5" max="5" width="1.42578125" style="1" customWidth="1"/>
    <col min="6" max="6" width="18.140625" style="1" customWidth="1"/>
    <col min="7" max="16384" width="9.140625" style="1"/>
  </cols>
  <sheetData>
    <row r="1" spans="2:6" ht="20.100000000000001" customHeight="1" x14ac:dyDescent="0.45">
      <c r="B1" s="42" t="s">
        <v>85</v>
      </c>
      <c r="C1" s="35"/>
      <c r="D1" s="35"/>
      <c r="E1" s="35"/>
      <c r="F1" s="35"/>
    </row>
    <row r="2" spans="2:6" ht="20.100000000000001" customHeight="1" x14ac:dyDescent="0.45">
      <c r="B2" s="42" t="s">
        <v>44</v>
      </c>
      <c r="C2" s="35"/>
      <c r="D2" s="35"/>
      <c r="E2" s="35"/>
      <c r="F2" s="35"/>
    </row>
    <row r="3" spans="2:6" ht="20.100000000000001" customHeight="1" x14ac:dyDescent="0.45">
      <c r="B3" s="42" t="s">
        <v>191</v>
      </c>
      <c r="C3" s="35"/>
      <c r="D3" s="35"/>
      <c r="E3" s="35"/>
      <c r="F3" s="35"/>
    </row>
    <row r="5" spans="2:6" ht="21" x14ac:dyDescent="0.45">
      <c r="B5" s="36" t="s">
        <v>75</v>
      </c>
      <c r="C5" s="35"/>
      <c r="D5" s="35"/>
      <c r="E5" s="35"/>
      <c r="F5" s="35"/>
    </row>
    <row r="7" spans="2:6" ht="21" x14ac:dyDescent="0.45">
      <c r="D7" s="2" t="s">
        <v>51</v>
      </c>
      <c r="F7" s="2" t="s">
        <v>190</v>
      </c>
    </row>
    <row r="8" spans="2:6" ht="21" x14ac:dyDescent="0.45">
      <c r="B8" s="8" t="s">
        <v>48</v>
      </c>
      <c r="D8" s="8" t="s">
        <v>39</v>
      </c>
      <c r="F8" s="8" t="s">
        <v>39</v>
      </c>
    </row>
    <row r="9" spans="2:6" s="17" customFormat="1" ht="18.75" x14ac:dyDescent="0.25">
      <c r="B9" s="17" t="s">
        <v>98</v>
      </c>
      <c r="D9" s="11">
        <v>533518920</v>
      </c>
      <c r="F9" s="11">
        <v>533518920</v>
      </c>
    </row>
    <row r="10" spans="2:6" s="17" customFormat="1" ht="18.75" x14ac:dyDescent="0.25">
      <c r="B10" s="17" t="s">
        <v>99</v>
      </c>
      <c r="D10" s="11">
        <v>48138666</v>
      </c>
      <c r="F10" s="11">
        <v>48138666</v>
      </c>
    </row>
    <row r="11" spans="2:6" s="17" customFormat="1" ht="18.75" x14ac:dyDescent="0.25">
      <c r="B11" s="17" t="s">
        <v>100</v>
      </c>
      <c r="D11" s="11">
        <v>22759033</v>
      </c>
      <c r="F11" s="11">
        <v>22759033</v>
      </c>
    </row>
    <row r="12" spans="2:6" ht="19.5" thickBot="1" x14ac:dyDescent="0.5">
      <c r="B12" s="3" t="s">
        <v>12</v>
      </c>
      <c r="D12" s="3">
        <f>SUM(D9:D11)</f>
        <v>604416619</v>
      </c>
      <c r="F12" s="3">
        <f>SUM(F9:F11)</f>
        <v>604416619</v>
      </c>
    </row>
    <row r="13" spans="2:6" ht="19.5" thickTop="1" x14ac:dyDescent="0.45">
      <c r="D13" s="4"/>
      <c r="F13" s="4"/>
    </row>
  </sheetData>
  <mergeCells count="4">
    <mergeCell ref="B1:F1"/>
    <mergeCell ref="B2:F2"/>
    <mergeCell ref="B3:F3"/>
    <mergeCell ref="B5:F5"/>
  </mergeCells>
  <pageMargins left="0.7" right="0.7" top="0.75" bottom="0.75" header="0.3" footer="0.3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7"/>
  <sheetViews>
    <sheetView rightToLeft="1" tabSelected="1" topLeftCell="A4" workbookViewId="0">
      <selection activeCell="E13" sqref="E13"/>
    </sheetView>
  </sheetViews>
  <sheetFormatPr defaultRowHeight="18" x14ac:dyDescent="0.45"/>
  <cols>
    <col min="1" max="1" width="37" style="1" customWidth="1"/>
    <col min="2" max="2" width="1.42578125" style="1" customWidth="1"/>
    <col min="3" max="3" width="21.285156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16384" width="9.140625" style="1"/>
  </cols>
  <sheetData>
    <row r="1" spans="1:7" ht="20.100000000000001" customHeight="1" x14ac:dyDescent="0.45">
      <c r="A1" s="42" t="s">
        <v>85</v>
      </c>
      <c r="B1" s="35"/>
      <c r="C1" s="35"/>
      <c r="D1" s="35"/>
      <c r="E1" s="35"/>
      <c r="F1" s="35"/>
      <c r="G1" s="35"/>
    </row>
    <row r="2" spans="1:7" ht="20.100000000000001" customHeight="1" x14ac:dyDescent="0.45">
      <c r="A2" s="42" t="s">
        <v>44</v>
      </c>
      <c r="B2" s="35"/>
      <c r="C2" s="35"/>
      <c r="D2" s="35"/>
      <c r="E2" s="35"/>
      <c r="F2" s="35"/>
      <c r="G2" s="35"/>
    </row>
    <row r="3" spans="1:7" ht="20.100000000000001" customHeight="1" x14ac:dyDescent="0.45">
      <c r="A3" s="42" t="s">
        <v>191</v>
      </c>
      <c r="B3" s="35"/>
      <c r="C3" s="35"/>
      <c r="D3" s="35"/>
      <c r="E3" s="35"/>
      <c r="F3" s="35"/>
      <c r="G3" s="35"/>
    </row>
    <row r="5" spans="1:7" ht="21" x14ac:dyDescent="0.45">
      <c r="A5" s="36" t="s">
        <v>114</v>
      </c>
      <c r="B5" s="35"/>
      <c r="C5" s="35"/>
      <c r="D5" s="35"/>
      <c r="E5" s="35"/>
      <c r="F5" s="35"/>
      <c r="G5" s="35"/>
    </row>
    <row r="7" spans="1:7" ht="31.5" x14ac:dyDescent="0.45">
      <c r="A7" s="2" t="s">
        <v>45</v>
      </c>
      <c r="C7" s="2" t="s">
        <v>39</v>
      </c>
      <c r="E7" s="18" t="s">
        <v>46</v>
      </c>
      <c r="F7" s="19"/>
      <c r="G7" s="18" t="s">
        <v>47</v>
      </c>
    </row>
    <row r="8" spans="1:7" s="17" customFormat="1" ht="21" x14ac:dyDescent="0.25">
      <c r="A8" s="10" t="s">
        <v>101</v>
      </c>
      <c r="C8" s="25">
        <v>-152726820917</v>
      </c>
      <c r="E8" s="6">
        <v>1.0921000000000001</v>
      </c>
      <c r="G8" s="6">
        <v>-2.75E-2</v>
      </c>
    </row>
    <row r="9" spans="1:7" s="17" customFormat="1" ht="21" x14ac:dyDescent="0.25">
      <c r="A9" s="10" t="s">
        <v>102</v>
      </c>
      <c r="C9" s="11">
        <v>0</v>
      </c>
      <c r="E9" s="6">
        <v>0</v>
      </c>
      <c r="G9" s="6">
        <v>0</v>
      </c>
    </row>
    <row r="10" spans="1:7" s="17" customFormat="1" ht="21" x14ac:dyDescent="0.25">
      <c r="A10" s="10" t="s">
        <v>103</v>
      </c>
      <c r="C10" s="11">
        <v>12427782048</v>
      </c>
      <c r="E10" s="6">
        <v>-8.8900000000000007E-2</v>
      </c>
      <c r="G10" s="6">
        <v>2.2000000000000001E-3</v>
      </c>
    </row>
    <row r="11" spans="1:7" ht="21.75" thickBot="1" x14ac:dyDescent="0.5">
      <c r="A11" s="16" t="s">
        <v>12</v>
      </c>
      <c r="C11" s="3">
        <f>SUM(C8:C10)</f>
        <v>-140299038869</v>
      </c>
      <c r="E11" s="7">
        <f>SUM(E8:E10)</f>
        <v>1.0032000000000001</v>
      </c>
      <c r="G11" s="7">
        <f>SUM(G8:G10)</f>
        <v>-2.53E-2</v>
      </c>
    </row>
    <row r="12" spans="1:7" ht="19.5" thickTop="1" x14ac:dyDescent="0.45">
      <c r="C12" s="4"/>
      <c r="E12" s="4"/>
      <c r="G12" s="4"/>
    </row>
    <row r="17" spans="5:5" x14ac:dyDescent="0.45">
      <c r="E17" s="15"/>
    </row>
  </sheetData>
  <mergeCells count="4">
    <mergeCell ref="A1:G1"/>
    <mergeCell ref="A2:G2"/>
    <mergeCell ref="A3:G3"/>
    <mergeCell ref="A5:G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W72"/>
  <sheetViews>
    <sheetView rightToLeft="1" view="pageBreakPreview" zoomScale="60" zoomScaleNormal="85" zoomScalePageLayoutView="70" workbookViewId="0">
      <pane ySplit="5" topLeftCell="A6" activePane="bottomLeft" state="frozen"/>
      <selection pane="bottomLeft" activeCell="J12" sqref="J12"/>
    </sheetView>
  </sheetViews>
  <sheetFormatPr defaultRowHeight="18" x14ac:dyDescent="0.45"/>
  <cols>
    <col min="1" max="1" width="29.85546875" style="1" bestFit="1" customWidth="1"/>
    <col min="2" max="2" width="1.42578125" style="1" customWidth="1"/>
    <col min="3" max="3" width="13.7109375" style="1" bestFit="1" customWidth="1"/>
    <col min="4" max="4" width="1.42578125" style="1" customWidth="1"/>
    <col min="5" max="5" width="19.42578125" style="1" bestFit="1" customWidth="1"/>
    <col min="6" max="6" width="1.42578125" style="1" customWidth="1"/>
    <col min="7" max="7" width="19.42578125" style="1" bestFit="1" customWidth="1"/>
    <col min="8" max="8" width="1.42578125" style="1" customWidth="1"/>
    <col min="9" max="9" width="13" style="1" bestFit="1" customWidth="1"/>
    <col min="10" max="10" width="17.85546875" style="1" bestFit="1" customWidth="1"/>
    <col min="11" max="11" width="1.42578125" style="1" customWidth="1"/>
    <col min="12" max="12" width="13" style="1" bestFit="1" customWidth="1"/>
    <col min="13" max="13" width="17.85546875" style="1" bestFit="1" customWidth="1"/>
    <col min="14" max="14" width="1.140625" style="1" customWidth="1"/>
    <col min="15" max="15" width="13.5703125" style="1" bestFit="1" customWidth="1"/>
    <col min="16" max="16" width="1.42578125" style="1" customWidth="1"/>
    <col min="17" max="17" width="14.42578125" style="1" bestFit="1" customWidth="1"/>
    <col min="18" max="18" width="1.42578125" style="1" customWidth="1"/>
    <col min="19" max="19" width="19.5703125" style="1" bestFit="1" customWidth="1"/>
    <col min="20" max="20" width="1.42578125" style="1" customWidth="1"/>
    <col min="21" max="21" width="19.28515625" style="1" bestFit="1" customWidth="1"/>
    <col min="22" max="22" width="1.42578125" style="1" customWidth="1"/>
    <col min="23" max="23" width="16.7109375" style="1" bestFit="1" customWidth="1"/>
    <col min="24" max="16384" width="9.140625" style="1"/>
  </cols>
  <sheetData>
    <row r="1" spans="1:23" ht="18" customHeight="1" x14ac:dyDescent="0.45">
      <c r="A1" s="36" t="s">
        <v>148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 ht="21" x14ac:dyDescent="0.45">
      <c r="A2" s="36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 ht="21" x14ac:dyDescent="0.45">
      <c r="C3" s="37" t="s">
        <v>189</v>
      </c>
      <c r="D3" s="38"/>
      <c r="E3" s="38"/>
      <c r="F3" s="38"/>
      <c r="G3" s="38"/>
      <c r="I3" s="37" t="s">
        <v>2</v>
      </c>
      <c r="J3" s="38"/>
      <c r="K3" s="38"/>
      <c r="L3" s="38"/>
      <c r="M3" s="38"/>
      <c r="O3" s="37" t="s">
        <v>190</v>
      </c>
      <c r="P3" s="38"/>
      <c r="Q3" s="38"/>
      <c r="R3" s="38"/>
      <c r="S3" s="38"/>
      <c r="T3" s="38"/>
      <c r="U3" s="38"/>
      <c r="V3" s="38"/>
      <c r="W3" s="38"/>
    </row>
    <row r="4" spans="1:23" ht="18.75" x14ac:dyDescent="0.45">
      <c r="A4" s="39" t="s">
        <v>3</v>
      </c>
      <c r="C4" s="39" t="s">
        <v>4</v>
      </c>
      <c r="E4" s="39" t="s">
        <v>5</v>
      </c>
      <c r="G4" s="39" t="s">
        <v>6</v>
      </c>
      <c r="I4" s="39" t="s">
        <v>7</v>
      </c>
      <c r="J4" s="35"/>
      <c r="L4" s="39" t="s">
        <v>8</v>
      </c>
      <c r="M4" s="35"/>
      <c r="O4" s="39" t="s">
        <v>4</v>
      </c>
      <c r="Q4" s="41" t="s">
        <v>9</v>
      </c>
      <c r="S4" s="39" t="s">
        <v>5</v>
      </c>
      <c r="U4" s="39" t="s">
        <v>6</v>
      </c>
      <c r="W4" s="41" t="s">
        <v>10</v>
      </c>
    </row>
    <row r="5" spans="1:23" ht="18.75" x14ac:dyDescent="0.45">
      <c r="A5" s="40"/>
      <c r="C5" s="40"/>
      <c r="E5" s="40"/>
      <c r="G5" s="40"/>
      <c r="I5" s="5" t="s">
        <v>4</v>
      </c>
      <c r="J5" s="5" t="s">
        <v>5</v>
      </c>
      <c r="L5" s="5" t="s">
        <v>4</v>
      </c>
      <c r="M5" s="5" t="s">
        <v>11</v>
      </c>
      <c r="O5" s="40"/>
      <c r="Q5" s="40"/>
      <c r="S5" s="40"/>
      <c r="U5" s="40"/>
      <c r="W5" s="40"/>
    </row>
    <row r="6" spans="1:23" s="17" customFormat="1" ht="18.75" x14ac:dyDescent="0.25">
      <c r="A6" s="17" t="s">
        <v>173</v>
      </c>
      <c r="C6" s="11">
        <v>6000000</v>
      </c>
      <c r="E6" s="11">
        <v>4618908501</v>
      </c>
      <c r="G6" s="11">
        <v>2489358825</v>
      </c>
      <c r="I6" s="11">
        <v>0</v>
      </c>
      <c r="J6" s="11">
        <v>0</v>
      </c>
      <c r="L6" s="11">
        <v>0</v>
      </c>
      <c r="M6" s="11">
        <v>0</v>
      </c>
      <c r="O6" s="11">
        <v>6000000</v>
      </c>
      <c r="Q6" s="11">
        <v>310</v>
      </c>
      <c r="S6" s="11">
        <v>4618908501</v>
      </c>
      <c r="U6" s="11">
        <v>1859521050</v>
      </c>
      <c r="W6" s="6">
        <v>2.9999999999999997E-4</v>
      </c>
    </row>
    <row r="7" spans="1:23" s="17" customFormat="1" ht="18.75" x14ac:dyDescent="0.25">
      <c r="A7" s="17" t="s">
        <v>174</v>
      </c>
      <c r="C7" s="11">
        <v>23673722</v>
      </c>
      <c r="E7" s="11">
        <v>55163569137</v>
      </c>
      <c r="G7" s="11">
        <v>52242956646.101997</v>
      </c>
      <c r="I7" s="11">
        <v>0</v>
      </c>
      <c r="J7" s="11">
        <v>0</v>
      </c>
      <c r="L7" s="11">
        <v>0</v>
      </c>
      <c r="M7" s="11">
        <v>0</v>
      </c>
      <c r="O7" s="11">
        <v>23673722</v>
      </c>
      <c r="Q7" s="11">
        <v>2033</v>
      </c>
      <c r="S7" s="11">
        <v>55163569137</v>
      </c>
      <c r="U7" s="11">
        <v>47842311198.8853</v>
      </c>
      <c r="W7" s="6">
        <v>8.6E-3</v>
      </c>
    </row>
    <row r="8" spans="1:23" s="17" customFormat="1" ht="18.75" x14ac:dyDescent="0.25">
      <c r="A8" s="17" t="s">
        <v>156</v>
      </c>
      <c r="C8" s="11">
        <v>85932580</v>
      </c>
      <c r="E8" s="11">
        <v>145710241323</v>
      </c>
      <c r="G8" s="11">
        <v>154783361441.98801</v>
      </c>
      <c r="I8" s="11">
        <v>0</v>
      </c>
      <c r="J8" s="11">
        <v>0</v>
      </c>
      <c r="L8" s="11">
        <v>0</v>
      </c>
      <c r="M8" s="11">
        <v>0</v>
      </c>
      <c r="O8" s="11">
        <v>85932580</v>
      </c>
      <c r="Q8" s="11">
        <v>1682</v>
      </c>
      <c r="S8" s="11">
        <v>145710241323</v>
      </c>
      <c r="U8" s="11">
        <v>143678594892.61801</v>
      </c>
      <c r="W8" s="6">
        <v>2.5899999999999999E-2</v>
      </c>
    </row>
    <row r="9" spans="1:23" s="17" customFormat="1" ht="18.75" x14ac:dyDescent="0.25">
      <c r="A9" s="17" t="s">
        <v>76</v>
      </c>
      <c r="C9" s="11">
        <v>32181303</v>
      </c>
      <c r="E9" s="11">
        <v>42691473960</v>
      </c>
      <c r="G9" s="11">
        <v>78982876066.213303</v>
      </c>
      <c r="I9" s="11">
        <v>0</v>
      </c>
      <c r="J9" s="11">
        <v>0</v>
      </c>
      <c r="L9" s="11">
        <v>0</v>
      </c>
      <c r="M9" s="11">
        <v>0</v>
      </c>
      <c r="O9" s="11">
        <v>32181303</v>
      </c>
      <c r="Q9" s="11">
        <v>2254</v>
      </c>
      <c r="S9" s="11">
        <v>42691473960</v>
      </c>
      <c r="U9" s="11">
        <v>72105063853.076096</v>
      </c>
      <c r="W9" s="6">
        <v>1.2999999999999999E-2</v>
      </c>
    </row>
    <row r="10" spans="1:23" s="17" customFormat="1" ht="18.75" x14ac:dyDescent="0.25">
      <c r="A10" s="17" t="s">
        <v>145</v>
      </c>
      <c r="C10" s="11">
        <v>11456000</v>
      </c>
      <c r="E10" s="11">
        <v>39960191860</v>
      </c>
      <c r="G10" s="11">
        <v>71857250208</v>
      </c>
      <c r="I10" s="11">
        <v>11456000</v>
      </c>
      <c r="J10" s="11">
        <v>0</v>
      </c>
      <c r="L10" s="11">
        <v>0</v>
      </c>
      <c r="M10" s="11">
        <v>0</v>
      </c>
      <c r="O10" s="11">
        <v>22912000</v>
      </c>
      <c r="Q10" s="11">
        <v>3095</v>
      </c>
      <c r="S10" s="11">
        <v>39960191860</v>
      </c>
      <c r="U10" s="11">
        <v>70490709792</v>
      </c>
      <c r="W10" s="6">
        <v>1.2699999999999999E-2</v>
      </c>
    </row>
    <row r="11" spans="1:23" s="17" customFormat="1" ht="18.75" x14ac:dyDescent="0.25">
      <c r="A11" s="17" t="s">
        <v>77</v>
      </c>
      <c r="C11" s="11">
        <v>48379418</v>
      </c>
      <c r="E11" s="11">
        <v>206384950138</v>
      </c>
      <c r="G11" s="11">
        <v>89546485581.9198</v>
      </c>
      <c r="I11" s="11">
        <v>0</v>
      </c>
      <c r="J11" s="11">
        <v>0</v>
      </c>
      <c r="L11" s="11">
        <v>0</v>
      </c>
      <c r="M11" s="11">
        <v>0</v>
      </c>
      <c r="O11" s="11">
        <v>48379418</v>
      </c>
      <c r="Q11" s="11">
        <v>1679</v>
      </c>
      <c r="S11" s="11">
        <v>206384950138</v>
      </c>
      <c r="U11" s="11">
        <v>80745730017.209106</v>
      </c>
      <c r="W11" s="6">
        <v>1.46E-2</v>
      </c>
    </row>
    <row r="12" spans="1:23" s="17" customFormat="1" ht="18.75" x14ac:dyDescent="0.25">
      <c r="A12" s="17" t="s">
        <v>118</v>
      </c>
      <c r="C12" s="11">
        <v>11279926</v>
      </c>
      <c r="E12" s="11">
        <v>34362520107</v>
      </c>
      <c r="G12" s="11">
        <v>45950097184.349403</v>
      </c>
      <c r="I12" s="11">
        <v>0</v>
      </c>
      <c r="J12" s="11">
        <v>0</v>
      </c>
      <c r="L12" s="11">
        <v>0</v>
      </c>
      <c r="M12" s="11">
        <v>0</v>
      </c>
      <c r="O12" s="11">
        <v>11279926</v>
      </c>
      <c r="Q12" s="11">
        <v>3580</v>
      </c>
      <c r="S12" s="11">
        <v>34362520107</v>
      </c>
      <c r="U12" s="11">
        <v>40141861376.274002</v>
      </c>
      <c r="W12" s="6">
        <v>7.1999999999999998E-3</v>
      </c>
    </row>
    <row r="13" spans="1:23" s="17" customFormat="1" ht="18.75" x14ac:dyDescent="0.25">
      <c r="A13" s="17" t="s">
        <v>175</v>
      </c>
      <c r="C13" s="11">
        <v>28887428</v>
      </c>
      <c r="E13" s="11">
        <v>73411977134</v>
      </c>
      <c r="G13" s="11">
        <v>72391896012.371399</v>
      </c>
      <c r="I13" s="11">
        <v>0</v>
      </c>
      <c r="J13" s="11">
        <v>0</v>
      </c>
      <c r="L13" s="11">
        <v>0</v>
      </c>
      <c r="M13" s="11">
        <v>0</v>
      </c>
      <c r="O13" s="11">
        <v>28887428</v>
      </c>
      <c r="Q13" s="11">
        <v>2549</v>
      </c>
      <c r="S13" s="11">
        <v>73411977134</v>
      </c>
      <c r="U13" s="11">
        <v>73195931350.866592</v>
      </c>
      <c r="W13" s="6">
        <v>1.32E-2</v>
      </c>
    </row>
    <row r="14" spans="1:23" s="17" customFormat="1" ht="18.75" x14ac:dyDescent="0.25">
      <c r="A14" s="17" t="s">
        <v>119</v>
      </c>
      <c r="C14" s="11">
        <v>20007665</v>
      </c>
      <c r="E14" s="11">
        <v>68875131041</v>
      </c>
      <c r="G14" s="11">
        <v>66089882243.769798</v>
      </c>
      <c r="I14" s="11">
        <v>4617153</v>
      </c>
      <c r="J14" s="11">
        <v>0</v>
      </c>
      <c r="L14" s="11">
        <v>0</v>
      </c>
      <c r="M14" s="11">
        <v>0</v>
      </c>
      <c r="O14" s="11">
        <v>24624818</v>
      </c>
      <c r="Q14" s="11">
        <v>3089</v>
      </c>
      <c r="S14" s="11">
        <v>68875131041</v>
      </c>
      <c r="U14" s="11">
        <v>75613469728.328094</v>
      </c>
      <c r="W14" s="6">
        <v>1.3599999999999999E-2</v>
      </c>
    </row>
    <row r="15" spans="1:23" s="17" customFormat="1" ht="18.75" x14ac:dyDescent="0.25">
      <c r="A15" s="17" t="s">
        <v>109</v>
      </c>
      <c r="C15" s="11">
        <v>45000000</v>
      </c>
      <c r="E15" s="11">
        <v>98551300618</v>
      </c>
      <c r="G15" s="11">
        <v>88569855000</v>
      </c>
      <c r="I15" s="11">
        <v>0</v>
      </c>
      <c r="J15" s="11">
        <v>0</v>
      </c>
      <c r="L15" s="11">
        <v>0</v>
      </c>
      <c r="M15" s="11">
        <v>0</v>
      </c>
      <c r="O15" s="11">
        <v>45000000</v>
      </c>
      <c r="Q15" s="11">
        <v>2450</v>
      </c>
      <c r="S15" s="11">
        <v>98551300618</v>
      </c>
      <c r="U15" s="11">
        <v>109594012500</v>
      </c>
      <c r="W15" s="6">
        <v>1.9800000000000002E-2</v>
      </c>
    </row>
    <row r="16" spans="1:23" s="17" customFormat="1" ht="18.75" x14ac:dyDescent="0.25">
      <c r="A16" s="17" t="s">
        <v>157</v>
      </c>
      <c r="C16" s="11">
        <v>36375000</v>
      </c>
      <c r="E16" s="11">
        <v>140055570629</v>
      </c>
      <c r="G16" s="11">
        <v>126988893450</v>
      </c>
      <c r="I16" s="11">
        <v>12367501</v>
      </c>
      <c r="J16" s="11">
        <v>0</v>
      </c>
      <c r="L16" s="11">
        <v>-1</v>
      </c>
      <c r="M16" s="11">
        <v>1</v>
      </c>
      <c r="O16" s="11">
        <v>48742500</v>
      </c>
      <c r="Q16" s="11">
        <v>2396</v>
      </c>
      <c r="S16" s="11">
        <v>140055567756</v>
      </c>
      <c r="U16" s="11">
        <v>116092147171.5</v>
      </c>
      <c r="W16" s="6">
        <v>2.0899999999999998E-2</v>
      </c>
    </row>
    <row r="17" spans="1:23" s="17" customFormat="1" ht="18.75" x14ac:dyDescent="0.25">
      <c r="A17" s="17" t="s">
        <v>176</v>
      </c>
      <c r="C17" s="11">
        <v>13500000</v>
      </c>
      <c r="E17" s="11">
        <v>192159536500</v>
      </c>
      <c r="G17" s="11">
        <v>201295125000</v>
      </c>
      <c r="I17" s="11">
        <v>0</v>
      </c>
      <c r="J17" s="11">
        <v>0</v>
      </c>
      <c r="L17" s="11">
        <v>0</v>
      </c>
      <c r="M17" s="11">
        <v>0</v>
      </c>
      <c r="O17" s="11">
        <v>13500000</v>
      </c>
      <c r="Q17" s="11">
        <v>13680</v>
      </c>
      <c r="S17" s="11">
        <v>192159536500</v>
      </c>
      <c r="U17" s="11">
        <v>183581154000</v>
      </c>
      <c r="W17" s="6">
        <v>3.3099999999999997E-2</v>
      </c>
    </row>
    <row r="18" spans="1:23" s="17" customFormat="1" ht="18.75" x14ac:dyDescent="0.25">
      <c r="A18" s="17" t="s">
        <v>140</v>
      </c>
      <c r="C18" s="11">
        <v>14497759</v>
      </c>
      <c r="E18" s="11">
        <v>31119215777</v>
      </c>
      <c r="G18" s="11">
        <v>68166382389.583504</v>
      </c>
      <c r="I18" s="11">
        <v>0</v>
      </c>
      <c r="J18" s="11">
        <v>0</v>
      </c>
      <c r="L18" s="11">
        <v>0</v>
      </c>
      <c r="M18" s="11">
        <v>0</v>
      </c>
      <c r="O18" s="11">
        <v>14497759</v>
      </c>
      <c r="Q18" s="11">
        <v>5070</v>
      </c>
      <c r="S18" s="11">
        <v>31119215777</v>
      </c>
      <c r="U18" s="11">
        <v>73066291483.126495</v>
      </c>
      <c r="W18" s="6">
        <v>1.32E-2</v>
      </c>
    </row>
    <row r="19" spans="1:23" s="17" customFormat="1" ht="18.75" x14ac:dyDescent="0.25">
      <c r="A19" s="17" t="s">
        <v>130</v>
      </c>
      <c r="C19" s="11">
        <v>7200000</v>
      </c>
      <c r="E19" s="11">
        <v>37888570442</v>
      </c>
      <c r="G19" s="11">
        <v>61408432800</v>
      </c>
      <c r="I19" s="11">
        <v>0</v>
      </c>
      <c r="J19" s="11">
        <v>0</v>
      </c>
      <c r="L19" s="11">
        <v>0</v>
      </c>
      <c r="M19" s="11">
        <v>0</v>
      </c>
      <c r="O19" s="11">
        <v>7200000</v>
      </c>
      <c r="Q19" s="11">
        <v>7720</v>
      </c>
      <c r="S19" s="11">
        <v>37888570442</v>
      </c>
      <c r="U19" s="11">
        <v>55253275200</v>
      </c>
      <c r="W19" s="6">
        <v>0.01</v>
      </c>
    </row>
    <row r="20" spans="1:23" s="17" customFormat="1" ht="18.75" x14ac:dyDescent="0.25">
      <c r="A20" s="17" t="s">
        <v>171</v>
      </c>
      <c r="C20" s="11">
        <v>6189031</v>
      </c>
      <c r="E20" s="11">
        <v>83270103164</v>
      </c>
      <c r="G20" s="11">
        <v>59368790462.557503</v>
      </c>
      <c r="I20" s="11">
        <v>0</v>
      </c>
      <c r="J20" s="11">
        <v>0</v>
      </c>
      <c r="L20" s="11">
        <v>0</v>
      </c>
      <c r="M20" s="11">
        <v>0</v>
      </c>
      <c r="O20" s="11">
        <v>6189031</v>
      </c>
      <c r="Q20" s="11">
        <v>9480</v>
      </c>
      <c r="S20" s="11">
        <v>83270103164</v>
      </c>
      <c r="U20" s="11">
        <v>58322915397.414001</v>
      </c>
      <c r="W20" s="6">
        <v>1.0500000000000001E-2</v>
      </c>
    </row>
    <row r="21" spans="1:23" s="17" customFormat="1" ht="18.75" x14ac:dyDescent="0.25">
      <c r="A21" s="17" t="s">
        <v>160</v>
      </c>
      <c r="C21" s="11">
        <v>4599827</v>
      </c>
      <c r="E21" s="11">
        <v>132017918665</v>
      </c>
      <c r="G21" s="11">
        <v>90763291882.597504</v>
      </c>
      <c r="I21" s="11">
        <v>0</v>
      </c>
      <c r="J21" s="11">
        <v>0</v>
      </c>
      <c r="L21" s="11">
        <v>0</v>
      </c>
      <c r="M21" s="11">
        <v>0</v>
      </c>
      <c r="O21" s="11">
        <v>4599827</v>
      </c>
      <c r="Q21" s="11">
        <v>17280</v>
      </c>
      <c r="S21" s="11">
        <v>132017918665</v>
      </c>
      <c r="U21" s="11">
        <v>79012074747.167999</v>
      </c>
      <c r="W21" s="6">
        <v>1.4200000000000001E-2</v>
      </c>
    </row>
    <row r="22" spans="1:23" s="17" customFormat="1" ht="18.75" x14ac:dyDescent="0.25">
      <c r="A22" s="17" t="s">
        <v>177</v>
      </c>
      <c r="C22" s="11">
        <v>410000</v>
      </c>
      <c r="E22" s="11">
        <v>70201786761</v>
      </c>
      <c r="G22" s="11">
        <v>59736142485</v>
      </c>
      <c r="I22" s="11">
        <v>0</v>
      </c>
      <c r="J22" s="11">
        <v>0</v>
      </c>
      <c r="L22" s="11">
        <v>0</v>
      </c>
      <c r="M22" s="11">
        <v>0</v>
      </c>
      <c r="O22" s="11">
        <v>410000</v>
      </c>
      <c r="Q22" s="11">
        <v>147210</v>
      </c>
      <c r="S22" s="11">
        <v>70201786761</v>
      </c>
      <c r="U22" s="11">
        <v>59996981205</v>
      </c>
      <c r="W22" s="6">
        <v>1.0800000000000001E-2</v>
      </c>
    </row>
    <row r="23" spans="1:23" s="17" customFormat="1" ht="18.75" x14ac:dyDescent="0.25">
      <c r="A23" s="17" t="s">
        <v>121</v>
      </c>
      <c r="C23" s="11">
        <v>6900000</v>
      </c>
      <c r="E23" s="11">
        <v>104424898861</v>
      </c>
      <c r="G23" s="11">
        <v>120786021450</v>
      </c>
      <c r="I23" s="11">
        <v>0</v>
      </c>
      <c r="J23" s="11">
        <v>0</v>
      </c>
      <c r="L23" s="11">
        <v>0</v>
      </c>
      <c r="M23" s="11">
        <v>0</v>
      </c>
      <c r="O23" s="11">
        <v>6900000</v>
      </c>
      <c r="Q23" s="11">
        <v>16670</v>
      </c>
      <c r="S23" s="11">
        <v>104424898861</v>
      </c>
      <c r="U23" s="11">
        <v>114338613150</v>
      </c>
      <c r="W23" s="6">
        <v>2.06E-2</v>
      </c>
    </row>
    <row r="24" spans="1:23" s="17" customFormat="1" ht="18.75" x14ac:dyDescent="0.25">
      <c r="A24" s="17" t="s">
        <v>163</v>
      </c>
      <c r="C24" s="11">
        <v>8304632</v>
      </c>
      <c r="E24" s="11">
        <v>142692668508</v>
      </c>
      <c r="G24" s="11">
        <v>100713677163.12</v>
      </c>
      <c r="I24" s="11">
        <v>0</v>
      </c>
      <c r="J24" s="11">
        <v>0</v>
      </c>
      <c r="L24" s="11">
        <v>0</v>
      </c>
      <c r="M24" s="11">
        <v>0</v>
      </c>
      <c r="O24" s="11">
        <v>8304632</v>
      </c>
      <c r="Q24" s="11">
        <v>11720</v>
      </c>
      <c r="S24" s="11">
        <v>142692668508</v>
      </c>
      <c r="U24" s="11">
        <v>96751171832.112</v>
      </c>
      <c r="W24" s="6">
        <v>1.7399999999999999E-2</v>
      </c>
    </row>
    <row r="25" spans="1:23" s="17" customFormat="1" ht="18.75" x14ac:dyDescent="0.25">
      <c r="A25" s="17" t="s">
        <v>167</v>
      </c>
      <c r="C25" s="11">
        <v>7200000</v>
      </c>
      <c r="E25" s="11">
        <v>48970455474</v>
      </c>
      <c r="G25" s="11">
        <v>27333194040</v>
      </c>
      <c r="I25" s="11">
        <v>0</v>
      </c>
      <c r="J25" s="11">
        <v>0</v>
      </c>
      <c r="L25" s="11">
        <v>-3542752</v>
      </c>
      <c r="M25" s="11">
        <v>11833194494</v>
      </c>
      <c r="O25" s="11">
        <v>3657248</v>
      </c>
      <c r="Q25" s="11">
        <v>3475</v>
      </c>
      <c r="S25" s="11">
        <v>24874597280</v>
      </c>
      <c r="U25" s="11">
        <v>12633318626.040001</v>
      </c>
      <c r="W25" s="6">
        <v>2.3E-3</v>
      </c>
    </row>
    <row r="26" spans="1:23" s="17" customFormat="1" ht="18.75" x14ac:dyDescent="0.25">
      <c r="A26" s="17" t="s">
        <v>120</v>
      </c>
      <c r="C26" s="11">
        <v>2953312</v>
      </c>
      <c r="E26" s="11">
        <v>7794716491</v>
      </c>
      <c r="G26" s="11">
        <v>6285418898.0976</v>
      </c>
      <c r="I26" s="11">
        <v>0</v>
      </c>
      <c r="J26" s="11">
        <v>0</v>
      </c>
      <c r="L26" s="11">
        <v>0</v>
      </c>
      <c r="M26" s="11">
        <v>0</v>
      </c>
      <c r="O26" s="11">
        <v>2953312</v>
      </c>
      <c r="Q26" s="11">
        <v>1908</v>
      </c>
      <c r="S26" s="11">
        <v>7794716491</v>
      </c>
      <c r="U26" s="11">
        <v>5601391526.1887999</v>
      </c>
      <c r="W26" s="6">
        <v>1E-3</v>
      </c>
    </row>
    <row r="27" spans="1:23" s="17" customFormat="1" ht="18.75" x14ac:dyDescent="0.25">
      <c r="A27" s="17" t="s">
        <v>170</v>
      </c>
      <c r="C27" s="11">
        <v>27800000</v>
      </c>
      <c r="E27" s="11">
        <v>60828242900</v>
      </c>
      <c r="G27" s="11">
        <v>56982524580</v>
      </c>
      <c r="I27" s="11">
        <v>0</v>
      </c>
      <c r="J27" s="11">
        <v>0</v>
      </c>
      <c r="L27" s="11">
        <v>0</v>
      </c>
      <c r="M27" s="11">
        <v>0</v>
      </c>
      <c r="O27" s="11">
        <v>27800000</v>
      </c>
      <c r="Q27" s="11">
        <v>1998</v>
      </c>
      <c r="S27" s="11">
        <v>60828242900</v>
      </c>
      <c r="U27" s="11">
        <v>55213910820</v>
      </c>
      <c r="W27" s="6">
        <v>0.01</v>
      </c>
    </row>
    <row r="28" spans="1:23" s="17" customFormat="1" ht="18.75" x14ac:dyDescent="0.25">
      <c r="A28" s="17" t="s">
        <v>146</v>
      </c>
      <c r="C28" s="11">
        <v>5392416</v>
      </c>
      <c r="E28" s="11">
        <v>32745583552</v>
      </c>
      <c r="G28" s="11">
        <v>53603311248</v>
      </c>
      <c r="I28" s="11">
        <v>0</v>
      </c>
      <c r="J28" s="11">
        <v>0</v>
      </c>
      <c r="L28" s="11">
        <v>0</v>
      </c>
      <c r="M28" s="11">
        <v>0</v>
      </c>
      <c r="O28" s="11">
        <v>5392416</v>
      </c>
      <c r="Q28" s="11">
        <v>9520</v>
      </c>
      <c r="S28" s="11">
        <v>32745583552</v>
      </c>
      <c r="U28" s="11">
        <v>51030352308.096001</v>
      </c>
      <c r="W28" s="6">
        <v>9.1999999999999998E-3</v>
      </c>
    </row>
    <row r="29" spans="1:23" s="17" customFormat="1" ht="18.75" x14ac:dyDescent="0.25">
      <c r="A29" s="17" t="s">
        <v>149</v>
      </c>
      <c r="C29" s="11">
        <v>870003</v>
      </c>
      <c r="E29" s="11">
        <v>30013861257</v>
      </c>
      <c r="G29" s="11">
        <v>18680252014.439999</v>
      </c>
      <c r="I29" s="11">
        <v>0</v>
      </c>
      <c r="J29" s="11">
        <v>0</v>
      </c>
      <c r="L29" s="11">
        <v>0</v>
      </c>
      <c r="M29" s="11">
        <v>0</v>
      </c>
      <c r="O29" s="11">
        <v>870003</v>
      </c>
      <c r="Q29" s="11">
        <v>22950</v>
      </c>
      <c r="S29" s="11">
        <v>30013861257</v>
      </c>
      <c r="U29" s="11">
        <v>19847767765.342499</v>
      </c>
      <c r="W29" s="6">
        <v>3.5999999999999999E-3</v>
      </c>
    </row>
    <row r="30" spans="1:23" s="17" customFormat="1" ht="18.75" x14ac:dyDescent="0.25">
      <c r="A30" s="17" t="s">
        <v>178</v>
      </c>
      <c r="C30" s="11">
        <v>10000000</v>
      </c>
      <c r="E30" s="11">
        <v>67051756000</v>
      </c>
      <c r="G30" s="11">
        <v>60140025000</v>
      </c>
      <c r="I30" s="11">
        <v>0</v>
      </c>
      <c r="J30" s="11">
        <v>0</v>
      </c>
      <c r="L30" s="11">
        <v>0</v>
      </c>
      <c r="M30" s="11">
        <v>0</v>
      </c>
      <c r="O30" s="11">
        <v>10000000</v>
      </c>
      <c r="Q30" s="11">
        <v>6020</v>
      </c>
      <c r="S30" s="11">
        <v>67051756000</v>
      </c>
      <c r="U30" s="11">
        <v>59841810000</v>
      </c>
      <c r="W30" s="6">
        <v>1.0800000000000001E-2</v>
      </c>
    </row>
    <row r="31" spans="1:23" s="17" customFormat="1" ht="18.75" x14ac:dyDescent="0.25">
      <c r="A31" s="17" t="s">
        <v>179</v>
      </c>
      <c r="C31" s="11">
        <v>2799999</v>
      </c>
      <c r="E31" s="11">
        <v>16239994200</v>
      </c>
      <c r="G31" s="11">
        <v>7846232657.7730503</v>
      </c>
      <c r="I31" s="11">
        <v>0</v>
      </c>
      <c r="J31" s="11">
        <v>0</v>
      </c>
      <c r="L31" s="11">
        <v>-716382</v>
      </c>
      <c r="M31" s="11">
        <v>1357379093</v>
      </c>
      <c r="O31" s="11">
        <v>2083617</v>
      </c>
      <c r="Q31" s="11">
        <v>1931</v>
      </c>
      <c r="S31" s="11">
        <v>12084978600</v>
      </c>
      <c r="U31" s="11">
        <v>3999524813.6593499</v>
      </c>
      <c r="W31" s="6">
        <v>6.9999999999999999E-4</v>
      </c>
    </row>
    <row r="32" spans="1:23" s="17" customFormat="1" ht="18.75" x14ac:dyDescent="0.25">
      <c r="A32" s="17" t="s">
        <v>180</v>
      </c>
      <c r="C32" s="11">
        <v>8400000</v>
      </c>
      <c r="E32" s="11">
        <v>63814800000</v>
      </c>
      <c r="G32" s="11">
        <v>56947136400</v>
      </c>
      <c r="I32" s="11">
        <v>0</v>
      </c>
      <c r="J32" s="11">
        <v>0</v>
      </c>
      <c r="L32" s="11">
        <v>-8400000</v>
      </c>
      <c r="M32" s="11">
        <v>0</v>
      </c>
      <c r="O32" s="11">
        <v>0</v>
      </c>
      <c r="Q32" s="11">
        <v>0</v>
      </c>
      <c r="S32" s="11">
        <v>0</v>
      </c>
      <c r="U32" s="11">
        <v>0</v>
      </c>
      <c r="W32" s="6">
        <v>0</v>
      </c>
    </row>
    <row r="33" spans="1:23" s="17" customFormat="1" ht="18.75" x14ac:dyDescent="0.25">
      <c r="A33" s="17" t="s">
        <v>181</v>
      </c>
      <c r="C33" s="11">
        <v>3444000</v>
      </c>
      <c r="E33" s="11">
        <v>5307204000</v>
      </c>
      <c r="G33" s="11">
        <v>5032557054</v>
      </c>
      <c r="I33" s="11">
        <v>0</v>
      </c>
      <c r="J33" s="11">
        <v>0</v>
      </c>
      <c r="L33" s="11">
        <v>-3444000</v>
      </c>
      <c r="M33" s="11">
        <v>5065245731</v>
      </c>
      <c r="O33" s="11">
        <v>0</v>
      </c>
      <c r="Q33" s="11">
        <v>0</v>
      </c>
      <c r="S33" s="11">
        <v>0</v>
      </c>
      <c r="U33" s="11">
        <v>0</v>
      </c>
      <c r="W33" s="6">
        <v>0</v>
      </c>
    </row>
    <row r="34" spans="1:23" s="17" customFormat="1" ht="18.75" x14ac:dyDescent="0.25">
      <c r="A34" s="17" t="s">
        <v>142</v>
      </c>
      <c r="C34" s="11">
        <v>9277134</v>
      </c>
      <c r="E34" s="11">
        <v>38148841840</v>
      </c>
      <c r="G34" s="11">
        <v>39423772350.292503</v>
      </c>
      <c r="I34" s="11">
        <v>0</v>
      </c>
      <c r="J34" s="11">
        <v>0</v>
      </c>
      <c r="L34" s="11">
        <v>0</v>
      </c>
      <c r="M34" s="11">
        <v>0</v>
      </c>
      <c r="O34" s="11">
        <v>9277134</v>
      </c>
      <c r="Q34" s="11">
        <v>4259</v>
      </c>
      <c r="S34" s="11">
        <v>38148841840</v>
      </c>
      <c r="U34" s="11">
        <v>39276221389.449303</v>
      </c>
      <c r="W34" s="6">
        <v>7.1000000000000004E-3</v>
      </c>
    </row>
    <row r="35" spans="1:23" s="17" customFormat="1" ht="18.75" x14ac:dyDescent="0.25">
      <c r="A35" s="17" t="s">
        <v>106</v>
      </c>
      <c r="C35" s="11">
        <v>16124767</v>
      </c>
      <c r="E35" s="11">
        <v>67607898357</v>
      </c>
      <c r="G35" s="11">
        <v>39927802169.147903</v>
      </c>
      <c r="I35" s="11">
        <v>4497916</v>
      </c>
      <c r="J35" s="11">
        <v>0</v>
      </c>
      <c r="L35" s="11">
        <v>-1</v>
      </c>
      <c r="M35" s="11">
        <v>1</v>
      </c>
      <c r="O35" s="11">
        <v>20622682</v>
      </c>
      <c r="Q35" s="11">
        <v>1879</v>
      </c>
      <c r="S35" s="11">
        <v>67607895079</v>
      </c>
      <c r="U35" s="11">
        <v>38519456862.105904</v>
      </c>
      <c r="W35" s="6">
        <v>6.8999999999999999E-3</v>
      </c>
    </row>
    <row r="36" spans="1:23" s="17" customFormat="1" ht="18.75" x14ac:dyDescent="0.25">
      <c r="A36" s="17" t="s">
        <v>122</v>
      </c>
      <c r="C36" s="11">
        <v>14000000</v>
      </c>
      <c r="E36" s="11">
        <v>46473374101</v>
      </c>
      <c r="G36" s="11">
        <v>33706247400</v>
      </c>
      <c r="I36" s="11">
        <v>0</v>
      </c>
      <c r="J36" s="11">
        <v>0</v>
      </c>
      <c r="L36" s="11">
        <v>0</v>
      </c>
      <c r="M36" s="11">
        <v>0</v>
      </c>
      <c r="O36" s="11">
        <v>14000000</v>
      </c>
      <c r="Q36" s="11">
        <v>2369</v>
      </c>
      <c r="S36" s="11">
        <v>46473374101</v>
      </c>
      <c r="U36" s="11">
        <v>32968662300</v>
      </c>
      <c r="W36" s="6">
        <v>5.8999999999999999E-3</v>
      </c>
    </row>
    <row r="37" spans="1:23" s="17" customFormat="1" ht="18.75" x14ac:dyDescent="0.25">
      <c r="A37" s="17" t="s">
        <v>78</v>
      </c>
      <c r="C37" s="11">
        <v>124303979</v>
      </c>
      <c r="E37" s="11">
        <v>223949202608</v>
      </c>
      <c r="G37" s="11">
        <v>235142996728.38</v>
      </c>
      <c r="I37" s="11">
        <v>0</v>
      </c>
      <c r="J37" s="11">
        <v>0</v>
      </c>
      <c r="L37" s="11">
        <v>0</v>
      </c>
      <c r="M37" s="11">
        <v>0</v>
      </c>
      <c r="O37" s="11">
        <v>124303979</v>
      </c>
      <c r="Q37" s="11">
        <v>1730</v>
      </c>
      <c r="S37" s="11">
        <v>223949202608</v>
      </c>
      <c r="U37" s="11">
        <v>213766360662.16299</v>
      </c>
      <c r="W37" s="6">
        <v>3.85E-2</v>
      </c>
    </row>
    <row r="38" spans="1:23" s="17" customFormat="1" ht="18.75" x14ac:dyDescent="0.25">
      <c r="A38" s="17" t="s">
        <v>124</v>
      </c>
      <c r="C38" s="11">
        <v>1447871</v>
      </c>
      <c r="E38" s="11">
        <v>36018047306</v>
      </c>
      <c r="G38" s="11">
        <v>43969275918.652496</v>
      </c>
      <c r="I38" s="11">
        <v>0</v>
      </c>
      <c r="J38" s="11">
        <v>0</v>
      </c>
      <c r="L38" s="11">
        <v>0</v>
      </c>
      <c r="M38" s="11">
        <v>0</v>
      </c>
      <c r="O38" s="11">
        <v>1447871</v>
      </c>
      <c r="Q38" s="11">
        <v>28800</v>
      </c>
      <c r="S38" s="11">
        <v>36018047306</v>
      </c>
      <c r="U38" s="11">
        <v>41450577625.440002</v>
      </c>
      <c r="W38" s="6">
        <v>7.4999999999999997E-3</v>
      </c>
    </row>
    <row r="39" spans="1:23" s="17" customFormat="1" ht="18.75" x14ac:dyDescent="0.25">
      <c r="A39" s="17" t="s">
        <v>182</v>
      </c>
      <c r="C39" s="11">
        <v>2720000</v>
      </c>
      <c r="E39" s="11">
        <v>29856297205</v>
      </c>
      <c r="G39" s="11">
        <v>29336403600</v>
      </c>
      <c r="I39" s="11">
        <v>0</v>
      </c>
      <c r="J39" s="11">
        <v>0</v>
      </c>
      <c r="L39" s="11">
        <v>0</v>
      </c>
      <c r="M39" s="11">
        <v>0</v>
      </c>
      <c r="O39" s="11">
        <v>2720000</v>
      </c>
      <c r="Q39" s="11">
        <v>10250</v>
      </c>
      <c r="S39" s="11">
        <v>29856297205</v>
      </c>
      <c r="U39" s="11">
        <v>27714114000</v>
      </c>
      <c r="W39" s="6">
        <v>5.0000000000000001E-3</v>
      </c>
    </row>
    <row r="40" spans="1:23" s="17" customFormat="1" ht="18.75" x14ac:dyDescent="0.25">
      <c r="A40" s="17" t="s">
        <v>166</v>
      </c>
      <c r="C40" s="11">
        <v>8000000</v>
      </c>
      <c r="E40" s="11">
        <v>81913547868</v>
      </c>
      <c r="G40" s="11">
        <v>69185880000</v>
      </c>
      <c r="I40" s="11">
        <v>0</v>
      </c>
      <c r="J40" s="11">
        <v>0</v>
      </c>
      <c r="L40" s="11">
        <v>0</v>
      </c>
      <c r="M40" s="11">
        <v>0</v>
      </c>
      <c r="O40" s="11">
        <v>8000000</v>
      </c>
      <c r="Q40" s="11">
        <v>7600</v>
      </c>
      <c r="S40" s="11">
        <v>81913547868</v>
      </c>
      <c r="U40" s="11">
        <v>60438240000</v>
      </c>
      <c r="W40" s="6">
        <v>1.09E-2</v>
      </c>
    </row>
    <row r="41" spans="1:23" s="17" customFormat="1" ht="18.75" x14ac:dyDescent="0.25">
      <c r="A41" s="17" t="s">
        <v>159</v>
      </c>
      <c r="C41" s="11">
        <v>19800000</v>
      </c>
      <c r="E41" s="11">
        <v>134805023706</v>
      </c>
      <c r="G41" s="11">
        <v>92486610810</v>
      </c>
      <c r="I41" s="11">
        <v>0</v>
      </c>
      <c r="J41" s="11">
        <v>0</v>
      </c>
      <c r="L41" s="11">
        <v>0</v>
      </c>
      <c r="M41" s="11">
        <v>0</v>
      </c>
      <c r="O41" s="11">
        <v>19800000</v>
      </c>
      <c r="Q41" s="11">
        <v>4683</v>
      </c>
      <c r="S41" s="11">
        <v>134805023706</v>
      </c>
      <c r="U41" s="11">
        <v>92171695770</v>
      </c>
      <c r="W41" s="6">
        <v>1.66E-2</v>
      </c>
    </row>
    <row r="42" spans="1:23" s="17" customFormat="1" ht="18.75" x14ac:dyDescent="0.25">
      <c r="A42" s="17" t="s">
        <v>183</v>
      </c>
      <c r="C42" s="11">
        <v>9500000</v>
      </c>
      <c r="E42" s="11">
        <v>50396724800</v>
      </c>
      <c r="G42" s="11">
        <v>48822765750</v>
      </c>
      <c r="I42" s="11">
        <v>0</v>
      </c>
      <c r="J42" s="11">
        <v>0</v>
      </c>
      <c r="L42" s="11">
        <v>0</v>
      </c>
      <c r="M42" s="11">
        <v>0</v>
      </c>
      <c r="O42" s="11">
        <v>9500000</v>
      </c>
      <c r="Q42" s="11">
        <v>5040</v>
      </c>
      <c r="S42" s="11">
        <v>50396724800</v>
      </c>
      <c r="U42" s="11">
        <v>47595114000</v>
      </c>
      <c r="W42" s="6">
        <v>8.6E-3</v>
      </c>
    </row>
    <row r="43" spans="1:23" s="17" customFormat="1" ht="18.75" x14ac:dyDescent="0.25">
      <c r="A43" s="17" t="s">
        <v>79</v>
      </c>
      <c r="C43" s="11">
        <v>4200000</v>
      </c>
      <c r="E43" s="11">
        <v>52768368862</v>
      </c>
      <c r="G43" s="11">
        <v>74231677800</v>
      </c>
      <c r="I43" s="11">
        <v>0</v>
      </c>
      <c r="J43" s="11">
        <v>0</v>
      </c>
      <c r="L43" s="11">
        <v>0</v>
      </c>
      <c r="M43" s="11">
        <v>0</v>
      </c>
      <c r="O43" s="11">
        <v>4200000</v>
      </c>
      <c r="Q43" s="11">
        <v>17450</v>
      </c>
      <c r="S43" s="11">
        <v>52768368862</v>
      </c>
      <c r="U43" s="11">
        <v>72853924500</v>
      </c>
      <c r="W43" s="6">
        <v>1.3100000000000001E-2</v>
      </c>
    </row>
    <row r="44" spans="1:23" s="17" customFormat="1" ht="18.75" x14ac:dyDescent="0.25">
      <c r="A44" s="17" t="s">
        <v>108</v>
      </c>
      <c r="C44" s="11">
        <v>5054933</v>
      </c>
      <c r="E44" s="11">
        <v>74726871502</v>
      </c>
      <c r="G44" s="11">
        <v>118335362300.70799</v>
      </c>
      <c r="I44" s="11">
        <v>0</v>
      </c>
      <c r="J44" s="11">
        <v>0</v>
      </c>
      <c r="L44" s="11">
        <v>-2054933</v>
      </c>
      <c r="M44" s="11">
        <v>46239269309</v>
      </c>
      <c r="O44" s="11">
        <v>3000000</v>
      </c>
      <c r="Q44" s="11">
        <v>21930</v>
      </c>
      <c r="S44" s="11">
        <v>44348879494</v>
      </c>
      <c r="U44" s="11">
        <v>65398549500</v>
      </c>
      <c r="W44" s="6">
        <v>1.18E-2</v>
      </c>
    </row>
    <row r="45" spans="1:23" s="17" customFormat="1" ht="18.75" x14ac:dyDescent="0.25">
      <c r="A45" s="17" t="s">
        <v>80</v>
      </c>
      <c r="C45" s="11">
        <v>2720912</v>
      </c>
      <c r="E45" s="11">
        <v>86095971920</v>
      </c>
      <c r="G45" s="11">
        <v>130367628047.52</v>
      </c>
      <c r="I45" s="11">
        <v>0</v>
      </c>
      <c r="J45" s="11">
        <v>0</v>
      </c>
      <c r="L45" s="11">
        <v>0</v>
      </c>
      <c r="M45" s="11">
        <v>0</v>
      </c>
      <c r="O45" s="11">
        <v>2720912</v>
      </c>
      <c r="Q45" s="11">
        <v>49150</v>
      </c>
      <c r="S45" s="11">
        <v>86095971920</v>
      </c>
      <c r="U45" s="11">
        <v>132937114492.44</v>
      </c>
      <c r="W45" s="6">
        <v>2.4E-2</v>
      </c>
    </row>
    <row r="46" spans="1:23" s="17" customFormat="1" ht="18.75" x14ac:dyDescent="0.25">
      <c r="A46" s="17" t="s">
        <v>168</v>
      </c>
      <c r="C46" s="11">
        <v>11200000</v>
      </c>
      <c r="E46" s="11">
        <v>159355287248</v>
      </c>
      <c r="G46" s="11">
        <v>184034440800</v>
      </c>
      <c r="I46" s="11">
        <v>0</v>
      </c>
      <c r="J46" s="11">
        <v>0</v>
      </c>
      <c r="L46" s="11">
        <v>0</v>
      </c>
      <c r="M46" s="11">
        <v>0</v>
      </c>
      <c r="O46" s="11">
        <v>11200000</v>
      </c>
      <c r="Q46" s="11">
        <v>14500</v>
      </c>
      <c r="S46" s="11">
        <v>159355287248</v>
      </c>
      <c r="U46" s="11">
        <v>161433720000</v>
      </c>
      <c r="W46" s="6">
        <v>2.9100000000000001E-2</v>
      </c>
    </row>
    <row r="47" spans="1:23" s="17" customFormat="1" ht="18.75" x14ac:dyDescent="0.25">
      <c r="A47" s="17" t="s">
        <v>110</v>
      </c>
      <c r="C47" s="11">
        <v>7000000</v>
      </c>
      <c r="E47" s="11">
        <v>61952953569</v>
      </c>
      <c r="G47" s="11">
        <v>99504405000</v>
      </c>
      <c r="I47" s="11">
        <v>0</v>
      </c>
      <c r="J47" s="11">
        <v>0</v>
      </c>
      <c r="L47" s="11">
        <v>0</v>
      </c>
      <c r="M47" s="11">
        <v>0</v>
      </c>
      <c r="O47" s="11">
        <v>7000000</v>
      </c>
      <c r="Q47" s="11">
        <v>13720</v>
      </c>
      <c r="S47" s="11">
        <v>61952953569</v>
      </c>
      <c r="U47" s="11">
        <v>95468562000</v>
      </c>
      <c r="W47" s="6">
        <v>1.72E-2</v>
      </c>
    </row>
    <row r="48" spans="1:23" s="17" customFormat="1" ht="18.75" x14ac:dyDescent="0.25">
      <c r="A48" s="17" t="s">
        <v>105</v>
      </c>
      <c r="C48" s="11">
        <v>4968718</v>
      </c>
      <c r="E48" s="11">
        <v>77065867584</v>
      </c>
      <c r="G48" s="11">
        <v>132023589838.767</v>
      </c>
      <c r="I48" s="11">
        <v>0</v>
      </c>
      <c r="J48" s="11">
        <v>0</v>
      </c>
      <c r="L48" s="11">
        <v>0</v>
      </c>
      <c r="M48" s="11">
        <v>0</v>
      </c>
      <c r="O48" s="11">
        <v>4968718</v>
      </c>
      <c r="Q48" s="11">
        <v>25510</v>
      </c>
      <c r="S48" s="11">
        <v>77065867584</v>
      </c>
      <c r="U48" s="11">
        <v>125997821802.729</v>
      </c>
      <c r="W48" s="6">
        <v>2.2700000000000001E-2</v>
      </c>
    </row>
    <row r="49" spans="1:23" s="17" customFormat="1" ht="18.75" x14ac:dyDescent="0.25">
      <c r="A49" s="17" t="s">
        <v>184</v>
      </c>
      <c r="C49" s="11">
        <v>2606197</v>
      </c>
      <c r="E49" s="11">
        <v>90888513866</v>
      </c>
      <c r="G49" s="11">
        <v>87150815900.873993</v>
      </c>
      <c r="I49" s="11">
        <v>0</v>
      </c>
      <c r="J49" s="11">
        <v>0</v>
      </c>
      <c r="L49" s="11">
        <v>0</v>
      </c>
      <c r="M49" s="11">
        <v>0</v>
      </c>
      <c r="O49" s="11">
        <v>2606197</v>
      </c>
      <c r="Q49" s="11">
        <v>34950</v>
      </c>
      <c r="S49" s="11">
        <v>90888513866</v>
      </c>
      <c r="U49" s="11">
        <v>90544619968.357498</v>
      </c>
      <c r="W49" s="6">
        <v>1.6299999999999999E-2</v>
      </c>
    </row>
    <row r="50" spans="1:23" s="17" customFormat="1" ht="18.75" x14ac:dyDescent="0.25">
      <c r="A50" s="17" t="s">
        <v>161</v>
      </c>
      <c r="C50" s="11">
        <v>1218945</v>
      </c>
      <c r="E50" s="11">
        <v>74591870089</v>
      </c>
      <c r="G50" s="11">
        <v>51012244872.224998</v>
      </c>
      <c r="I50" s="11">
        <v>0</v>
      </c>
      <c r="J50" s="11">
        <v>0</v>
      </c>
      <c r="L50" s="11">
        <v>0</v>
      </c>
      <c r="M50" s="11">
        <v>0</v>
      </c>
      <c r="O50" s="11">
        <v>1218945</v>
      </c>
      <c r="Q50" s="11">
        <v>39900</v>
      </c>
      <c r="S50" s="11">
        <v>74591870089</v>
      </c>
      <c r="U50" s="11">
        <v>48346521862.275002</v>
      </c>
      <c r="W50" s="6">
        <v>8.6999999999999994E-3</v>
      </c>
    </row>
    <row r="51" spans="1:23" s="17" customFormat="1" ht="18.75" x14ac:dyDescent="0.25">
      <c r="A51" s="17" t="s">
        <v>169</v>
      </c>
      <c r="C51" s="11">
        <v>16658306</v>
      </c>
      <c r="E51" s="11">
        <v>141594642325</v>
      </c>
      <c r="G51" s="11">
        <v>101839012837.69501</v>
      </c>
      <c r="I51" s="11">
        <v>0</v>
      </c>
      <c r="J51" s="11">
        <v>0</v>
      </c>
      <c r="L51" s="11">
        <v>0</v>
      </c>
      <c r="M51" s="11">
        <v>0</v>
      </c>
      <c r="O51" s="11">
        <v>16658306</v>
      </c>
      <c r="Q51" s="11">
        <v>6340</v>
      </c>
      <c r="S51" s="11">
        <v>141594642325</v>
      </c>
      <c r="U51" s="11">
        <v>104985258762.76199</v>
      </c>
      <c r="W51" s="6">
        <v>1.89E-2</v>
      </c>
    </row>
    <row r="52" spans="1:23" s="17" customFormat="1" ht="18.75" x14ac:dyDescent="0.25">
      <c r="A52" s="17" t="s">
        <v>158</v>
      </c>
      <c r="C52" s="11">
        <v>514121</v>
      </c>
      <c r="E52" s="11">
        <v>24403928957</v>
      </c>
      <c r="G52" s="11">
        <v>31302546278.0625</v>
      </c>
      <c r="I52" s="11">
        <v>0</v>
      </c>
      <c r="J52" s="11">
        <v>0</v>
      </c>
      <c r="L52" s="11">
        <v>-184099</v>
      </c>
      <c r="M52" s="11">
        <v>12397674910</v>
      </c>
      <c r="O52" s="11">
        <v>330022</v>
      </c>
      <c r="Q52" s="11">
        <v>62960</v>
      </c>
      <c r="S52" s="11">
        <v>15665248922</v>
      </c>
      <c r="U52" s="11">
        <v>20654554918.535999</v>
      </c>
      <c r="W52" s="6">
        <v>3.7000000000000002E-3</v>
      </c>
    </row>
    <row r="53" spans="1:23" s="17" customFormat="1" ht="18.75" x14ac:dyDescent="0.25">
      <c r="A53" s="17" t="s">
        <v>81</v>
      </c>
      <c r="C53" s="11">
        <v>6393710</v>
      </c>
      <c r="E53" s="11">
        <v>123366789700</v>
      </c>
      <c r="G53" s="11">
        <v>84212593387.875</v>
      </c>
      <c r="I53" s="11">
        <v>1598428</v>
      </c>
      <c r="J53" s="11">
        <v>0</v>
      </c>
      <c r="L53" s="11">
        <v>-1</v>
      </c>
      <c r="M53" s="11">
        <v>1</v>
      </c>
      <c r="O53" s="11">
        <v>7992137</v>
      </c>
      <c r="Q53" s="11">
        <v>11000</v>
      </c>
      <c r="S53" s="11">
        <v>123366774264</v>
      </c>
      <c r="U53" s="11">
        <v>87390421633.350006</v>
      </c>
      <c r="W53" s="6">
        <v>1.5800000000000002E-2</v>
      </c>
    </row>
    <row r="54" spans="1:23" s="17" customFormat="1" ht="18.75" x14ac:dyDescent="0.25">
      <c r="A54" s="17" t="s">
        <v>164</v>
      </c>
      <c r="C54" s="11">
        <v>2450000</v>
      </c>
      <c r="E54" s="11">
        <v>50665654267</v>
      </c>
      <c r="G54" s="11">
        <v>46979300025</v>
      </c>
      <c r="I54" s="11">
        <v>0</v>
      </c>
      <c r="J54" s="11">
        <v>0</v>
      </c>
      <c r="L54" s="11">
        <v>0</v>
      </c>
      <c r="M54" s="11">
        <v>0</v>
      </c>
      <c r="O54" s="11">
        <v>2450000</v>
      </c>
      <c r="Q54" s="11">
        <v>17000</v>
      </c>
      <c r="S54" s="11">
        <v>50665654267</v>
      </c>
      <c r="U54" s="11">
        <v>41402182500</v>
      </c>
      <c r="W54" s="6">
        <v>7.4999999999999997E-3</v>
      </c>
    </row>
    <row r="55" spans="1:23" s="17" customFormat="1" ht="18.75" x14ac:dyDescent="0.25">
      <c r="A55" s="17" t="s">
        <v>165</v>
      </c>
      <c r="C55" s="11">
        <v>11072038</v>
      </c>
      <c r="E55" s="11">
        <v>68187993202</v>
      </c>
      <c r="G55" s="11">
        <v>55471043244.456001</v>
      </c>
      <c r="I55" s="11">
        <v>0</v>
      </c>
      <c r="J55" s="11">
        <v>0</v>
      </c>
      <c r="L55" s="11">
        <v>0</v>
      </c>
      <c r="M55" s="11">
        <v>0</v>
      </c>
      <c r="O55" s="11">
        <v>11072038</v>
      </c>
      <c r="Q55" s="11">
        <v>4520</v>
      </c>
      <c r="S55" s="11">
        <v>68187993202</v>
      </c>
      <c r="U55" s="11">
        <v>49747840370.028</v>
      </c>
      <c r="W55" s="6">
        <v>8.9999999999999993E-3</v>
      </c>
    </row>
    <row r="56" spans="1:23" s="17" customFormat="1" ht="18.75" x14ac:dyDescent="0.25">
      <c r="A56" s="17" t="s">
        <v>185</v>
      </c>
      <c r="C56" s="11">
        <v>5485573</v>
      </c>
      <c r="E56" s="11">
        <v>90392881001</v>
      </c>
      <c r="G56" s="11">
        <v>86538060051.115494</v>
      </c>
      <c r="I56" s="11">
        <v>0</v>
      </c>
      <c r="J56" s="11">
        <v>0</v>
      </c>
      <c r="L56" s="11">
        <v>0</v>
      </c>
      <c r="M56" s="11">
        <v>0</v>
      </c>
      <c r="O56" s="11">
        <v>5485573</v>
      </c>
      <c r="Q56" s="11">
        <v>15700</v>
      </c>
      <c r="S56" s="11">
        <v>90392881001</v>
      </c>
      <c r="U56" s="11">
        <v>85611061298.205002</v>
      </c>
      <c r="W56" s="6">
        <v>1.54E-2</v>
      </c>
    </row>
    <row r="57" spans="1:23" s="17" customFormat="1" ht="18.75" x14ac:dyDescent="0.25">
      <c r="A57" s="17" t="s">
        <v>82</v>
      </c>
      <c r="C57" s="11">
        <v>24382489</v>
      </c>
      <c r="E57" s="11">
        <v>90030584031</v>
      </c>
      <c r="G57" s="11">
        <v>150029587648.88501</v>
      </c>
      <c r="I57" s="11">
        <v>16750000</v>
      </c>
      <c r="J57" s="11">
        <v>100089299580</v>
      </c>
      <c r="L57" s="11">
        <v>0</v>
      </c>
      <c r="M57" s="11">
        <v>0</v>
      </c>
      <c r="O57" s="11">
        <v>41132489</v>
      </c>
      <c r="Q57" s="11">
        <v>5920</v>
      </c>
      <c r="S57" s="11">
        <v>190119883611</v>
      </c>
      <c r="U57" s="11">
        <v>242055484087.46399</v>
      </c>
      <c r="W57" s="6">
        <v>4.36E-2</v>
      </c>
    </row>
    <row r="58" spans="1:23" s="17" customFormat="1" ht="18.75" x14ac:dyDescent="0.25">
      <c r="A58" s="17" t="s">
        <v>83</v>
      </c>
      <c r="C58" s="11">
        <v>20000000</v>
      </c>
      <c r="E58" s="11">
        <v>163153812281</v>
      </c>
      <c r="G58" s="11">
        <v>240162480000</v>
      </c>
      <c r="I58" s="11">
        <v>0</v>
      </c>
      <c r="J58" s="11">
        <v>0</v>
      </c>
      <c r="L58" s="11">
        <v>0</v>
      </c>
      <c r="M58" s="11">
        <v>0</v>
      </c>
      <c r="O58" s="11">
        <v>20000000</v>
      </c>
      <c r="Q58" s="11">
        <v>11800</v>
      </c>
      <c r="S58" s="11">
        <v>163153812281</v>
      </c>
      <c r="U58" s="11">
        <v>234595800000</v>
      </c>
      <c r="W58" s="6">
        <v>4.2299999999999997E-2</v>
      </c>
    </row>
    <row r="59" spans="1:23" s="17" customFormat="1" ht="18.75" x14ac:dyDescent="0.25">
      <c r="A59" s="17" t="s">
        <v>104</v>
      </c>
      <c r="C59" s="11">
        <v>50129401</v>
      </c>
      <c r="E59" s="11">
        <v>203649160640</v>
      </c>
      <c r="G59" s="11">
        <v>234206316001.035</v>
      </c>
      <c r="I59" s="11">
        <v>6088023</v>
      </c>
      <c r="J59" s="11">
        <v>28254234167</v>
      </c>
      <c r="L59" s="11">
        <v>-39244</v>
      </c>
      <c r="M59" s="11">
        <v>179448294</v>
      </c>
      <c r="O59" s="11">
        <v>56178180</v>
      </c>
      <c r="Q59" s="11">
        <v>4876</v>
      </c>
      <c r="S59" s="11">
        <v>231742458561</v>
      </c>
      <c r="U59" s="11">
        <v>272294953086.20401</v>
      </c>
      <c r="W59" s="6">
        <v>4.9099999999999998E-2</v>
      </c>
    </row>
    <row r="60" spans="1:23" s="17" customFormat="1" ht="18.75" x14ac:dyDescent="0.25">
      <c r="A60" s="17" t="s">
        <v>155</v>
      </c>
      <c r="C60" s="11">
        <v>1</v>
      </c>
      <c r="E60" s="11">
        <v>18452</v>
      </c>
      <c r="G60" s="11">
        <v>30119.715</v>
      </c>
      <c r="I60" s="11">
        <v>0</v>
      </c>
      <c r="J60" s="11">
        <v>0</v>
      </c>
      <c r="L60" s="11">
        <v>0</v>
      </c>
      <c r="M60" s="11">
        <v>0</v>
      </c>
      <c r="O60" s="11">
        <v>1</v>
      </c>
      <c r="Q60" s="11">
        <v>28000</v>
      </c>
      <c r="S60" s="11">
        <v>18452</v>
      </c>
      <c r="U60" s="11">
        <v>27833.4</v>
      </c>
      <c r="W60" s="6">
        <v>0</v>
      </c>
    </row>
    <row r="61" spans="1:23" s="17" customFormat="1" ht="18.75" x14ac:dyDescent="0.25">
      <c r="A61" s="17" t="s">
        <v>152</v>
      </c>
      <c r="C61" s="11">
        <v>8000000</v>
      </c>
      <c r="E61" s="11">
        <v>36378089224</v>
      </c>
      <c r="G61" s="11">
        <v>35149608000</v>
      </c>
      <c r="I61" s="11">
        <v>0</v>
      </c>
      <c r="J61" s="11">
        <v>0</v>
      </c>
      <c r="L61" s="11">
        <v>0</v>
      </c>
      <c r="M61" s="11">
        <v>0</v>
      </c>
      <c r="O61" s="11">
        <v>8000000</v>
      </c>
      <c r="Q61" s="11">
        <v>4279</v>
      </c>
      <c r="S61" s="11">
        <v>36378089224</v>
      </c>
      <c r="U61" s="11">
        <v>34028319600</v>
      </c>
      <c r="W61" s="6">
        <v>6.1000000000000004E-3</v>
      </c>
    </row>
    <row r="62" spans="1:23" s="17" customFormat="1" ht="18.75" x14ac:dyDescent="0.25">
      <c r="A62" s="17" t="s">
        <v>186</v>
      </c>
      <c r="C62" s="11">
        <v>3424800</v>
      </c>
      <c r="E62" s="11">
        <v>29445918393</v>
      </c>
      <c r="G62" s="11">
        <v>27473689090.799999</v>
      </c>
      <c r="I62" s="11">
        <v>8400000</v>
      </c>
      <c r="J62" s="11">
        <v>0</v>
      </c>
      <c r="L62" s="11">
        <v>0</v>
      </c>
      <c r="M62" s="11">
        <v>0</v>
      </c>
      <c r="O62" s="11">
        <v>11824800</v>
      </c>
      <c r="Q62" s="11">
        <v>8010</v>
      </c>
      <c r="S62" s="11">
        <v>101660718393</v>
      </c>
      <c r="U62" s="11">
        <v>94153083944.399994</v>
      </c>
      <c r="W62" s="6">
        <v>1.7000000000000001E-2</v>
      </c>
    </row>
    <row r="63" spans="1:23" s="17" customFormat="1" ht="18.75" x14ac:dyDescent="0.25">
      <c r="A63" s="17" t="s">
        <v>144</v>
      </c>
      <c r="C63" s="11">
        <v>64541409</v>
      </c>
      <c r="E63" s="11">
        <v>153335272972</v>
      </c>
      <c r="G63" s="11">
        <v>197797226021.51501</v>
      </c>
      <c r="I63" s="11">
        <v>0</v>
      </c>
      <c r="J63" s="11">
        <v>0</v>
      </c>
      <c r="L63" s="11">
        <v>0</v>
      </c>
      <c r="M63" s="11">
        <v>0</v>
      </c>
      <c r="O63" s="11">
        <v>64541409</v>
      </c>
      <c r="Q63" s="11">
        <v>3146</v>
      </c>
      <c r="S63" s="11">
        <v>153335272972</v>
      </c>
      <c r="U63" s="11">
        <v>201839141441.35199</v>
      </c>
      <c r="W63" s="6">
        <v>3.6400000000000002E-2</v>
      </c>
    </row>
    <row r="64" spans="1:23" s="17" customFormat="1" ht="18.75" x14ac:dyDescent="0.25">
      <c r="A64" s="17" t="s">
        <v>150</v>
      </c>
      <c r="C64" s="11">
        <v>2004630</v>
      </c>
      <c r="E64" s="11">
        <v>23513078934</v>
      </c>
      <c r="G64" s="11">
        <v>45194491600.019997</v>
      </c>
      <c r="I64" s="11">
        <v>0</v>
      </c>
      <c r="J64" s="11">
        <v>0</v>
      </c>
      <c r="L64" s="11">
        <v>0</v>
      </c>
      <c r="M64" s="11">
        <v>0</v>
      </c>
      <c r="O64" s="11">
        <v>2004630</v>
      </c>
      <c r="Q64" s="11">
        <v>23990</v>
      </c>
      <c r="S64" s="11">
        <v>23513078934</v>
      </c>
      <c r="U64" s="11">
        <v>47804931811.485001</v>
      </c>
      <c r="W64" s="6">
        <v>8.6E-3</v>
      </c>
    </row>
    <row r="65" spans="1:23" s="17" customFormat="1" ht="18.75" x14ac:dyDescent="0.25">
      <c r="A65" s="17" t="s">
        <v>151</v>
      </c>
      <c r="C65" s="11">
        <v>10500000</v>
      </c>
      <c r="E65" s="11">
        <v>67218589586</v>
      </c>
      <c r="G65" s="11">
        <v>77446435500</v>
      </c>
      <c r="I65" s="11">
        <v>3150000</v>
      </c>
      <c r="J65" s="11">
        <v>0</v>
      </c>
      <c r="L65" s="11">
        <v>0</v>
      </c>
      <c r="M65" s="11">
        <v>0</v>
      </c>
      <c r="O65" s="11">
        <v>13650000</v>
      </c>
      <c r="Q65" s="11">
        <v>5592</v>
      </c>
      <c r="S65" s="11">
        <v>67218589586</v>
      </c>
      <c r="U65" s="11">
        <v>75876631740</v>
      </c>
      <c r="W65" s="6">
        <v>1.37E-2</v>
      </c>
    </row>
    <row r="66" spans="1:23" s="17" customFormat="1" ht="18.75" x14ac:dyDescent="0.25">
      <c r="A66" s="17" t="s">
        <v>117</v>
      </c>
      <c r="C66" s="11">
        <v>6187417</v>
      </c>
      <c r="E66" s="11">
        <v>33942283496</v>
      </c>
      <c r="G66" s="11">
        <v>50127405231.127502</v>
      </c>
      <c r="I66" s="11">
        <v>0</v>
      </c>
      <c r="J66" s="11">
        <v>0</v>
      </c>
      <c r="L66" s="11">
        <v>0</v>
      </c>
      <c r="M66" s="11">
        <v>0</v>
      </c>
      <c r="O66" s="11">
        <v>6187417</v>
      </c>
      <c r="Q66" s="11">
        <v>7810</v>
      </c>
      <c r="S66" s="11">
        <v>33942283496</v>
      </c>
      <c r="U66" s="11">
        <v>48036200595.718498</v>
      </c>
      <c r="W66" s="6">
        <v>8.6999999999999994E-3</v>
      </c>
    </row>
    <row r="67" spans="1:23" s="17" customFormat="1" ht="18.75" x14ac:dyDescent="0.25">
      <c r="A67" s="17" t="s">
        <v>143</v>
      </c>
      <c r="C67" s="11">
        <v>5560637</v>
      </c>
      <c r="E67" s="11">
        <v>61620480414</v>
      </c>
      <c r="G67" s="11">
        <v>60250308187.364998</v>
      </c>
      <c r="I67" s="11">
        <v>0</v>
      </c>
      <c r="J67" s="11">
        <v>0</v>
      </c>
      <c r="L67" s="11">
        <v>0</v>
      </c>
      <c r="M67" s="11">
        <v>0</v>
      </c>
      <c r="O67" s="11">
        <v>5560637</v>
      </c>
      <c r="Q67" s="11">
        <v>10630</v>
      </c>
      <c r="S67" s="11">
        <v>61620480414</v>
      </c>
      <c r="U67" s="11">
        <v>58757869360.705498</v>
      </c>
      <c r="W67" s="6">
        <v>1.06E-2</v>
      </c>
    </row>
    <row r="68" spans="1:23" s="17" customFormat="1" ht="18.75" x14ac:dyDescent="0.25">
      <c r="A68" s="17" t="s">
        <v>187</v>
      </c>
      <c r="C68" s="11">
        <v>9500000</v>
      </c>
      <c r="E68" s="11">
        <v>62035710756</v>
      </c>
      <c r="G68" s="11">
        <v>63649021500</v>
      </c>
      <c r="I68" s="11">
        <v>0</v>
      </c>
      <c r="J68" s="11">
        <v>0</v>
      </c>
      <c r="L68" s="11">
        <v>0</v>
      </c>
      <c r="M68" s="11">
        <v>0</v>
      </c>
      <c r="O68" s="11">
        <v>9500000</v>
      </c>
      <c r="Q68" s="11">
        <v>6090</v>
      </c>
      <c r="S68" s="11">
        <v>62035710756</v>
      </c>
      <c r="U68" s="11">
        <v>57510762750</v>
      </c>
      <c r="W68" s="6">
        <v>1.04E-2</v>
      </c>
    </row>
    <row r="69" spans="1:23" s="17" customFormat="1" ht="18.75" x14ac:dyDescent="0.25">
      <c r="A69" s="17" t="s">
        <v>84</v>
      </c>
      <c r="C69" s="11">
        <v>0</v>
      </c>
      <c r="E69" s="11">
        <v>0</v>
      </c>
      <c r="G69" s="11">
        <v>0</v>
      </c>
      <c r="I69" s="11">
        <v>2150000</v>
      </c>
      <c r="J69" s="11">
        <v>25780902496</v>
      </c>
      <c r="L69" s="11">
        <v>0</v>
      </c>
      <c r="M69" s="11">
        <v>0</v>
      </c>
      <c r="O69" s="11">
        <v>2150000</v>
      </c>
      <c r="Q69" s="11">
        <v>11820</v>
      </c>
      <c r="S69" s="11">
        <v>25780902496</v>
      </c>
      <c r="U69" s="11">
        <v>25261792650</v>
      </c>
      <c r="W69" s="6">
        <v>4.5999999999999999E-3</v>
      </c>
    </row>
    <row r="70" spans="1:23" s="17" customFormat="1" ht="18.75" x14ac:dyDescent="0.25">
      <c r="A70" s="17" t="s">
        <v>188</v>
      </c>
      <c r="C70" s="11">
        <v>0</v>
      </c>
      <c r="E70" s="11">
        <v>0</v>
      </c>
      <c r="G70" s="11">
        <v>0</v>
      </c>
      <c r="I70" s="11">
        <v>642320</v>
      </c>
      <c r="J70" s="11">
        <v>12864493560</v>
      </c>
      <c r="L70" s="11">
        <v>-321160</v>
      </c>
      <c r="M70" s="11">
        <v>9162449184</v>
      </c>
      <c r="O70" s="11">
        <v>321160</v>
      </c>
      <c r="Q70" s="11">
        <v>28700</v>
      </c>
      <c r="S70" s="11">
        <v>6432246780</v>
      </c>
      <c r="U70" s="11">
        <v>9162449112.6000004</v>
      </c>
      <c r="W70" s="6">
        <v>1.6999999999999999E-3</v>
      </c>
    </row>
    <row r="71" spans="1:23" s="12" customFormat="1" ht="19.5" thickBot="1" x14ac:dyDescent="0.3">
      <c r="A71" s="3" t="s">
        <v>12</v>
      </c>
      <c r="C71" s="25"/>
      <c r="E71" s="3">
        <f>SUM(E6:E70)</f>
        <v>4845876698062</v>
      </c>
      <c r="G71" s="3">
        <f>SUM(G6:G70)</f>
        <v>5001472502196.1162</v>
      </c>
      <c r="I71" s="3">
        <f>SUM(I6:I70)</f>
        <v>71717341</v>
      </c>
      <c r="J71" s="3">
        <f>SUM(J6:J70)</f>
        <v>166988929803</v>
      </c>
      <c r="L71" s="29">
        <f>SUM(L6:L70)</f>
        <v>-18702573</v>
      </c>
      <c r="M71" s="3">
        <f>SUM(M6:M70)</f>
        <v>86234661018</v>
      </c>
      <c r="O71" s="25"/>
      <c r="Q71" s="3">
        <f>SUM(Q6:Q70)</f>
        <v>863652</v>
      </c>
      <c r="S71" s="3">
        <f>SUM(S6:S70)</f>
        <v>4941997673415</v>
      </c>
      <c r="U71" s="3">
        <f>SUM(U6:U70)</f>
        <v>4937899950036.0732</v>
      </c>
      <c r="W71" s="7">
        <f>SUM(W6:W70)</f>
        <v>0.89020000000000032</v>
      </c>
    </row>
    <row r="72" spans="1:23" ht="19.5" thickTop="1" x14ac:dyDescent="0.45">
      <c r="C72" s="25"/>
      <c r="E72" s="4"/>
      <c r="G72" s="4"/>
      <c r="I72" s="4"/>
      <c r="J72" s="4"/>
      <c r="L72" s="4"/>
      <c r="M72" s="4"/>
      <c r="O72" s="25"/>
      <c r="Q72" s="4"/>
      <c r="S72" s="4"/>
      <c r="U72" s="4"/>
      <c r="W72" s="4"/>
    </row>
  </sheetData>
  <mergeCells count="16">
    <mergeCell ref="W4:W5"/>
    <mergeCell ref="L4:M4"/>
    <mergeCell ref="O4:O5"/>
    <mergeCell ref="Q4:Q5"/>
    <mergeCell ref="S4:S5"/>
    <mergeCell ref="U4:U5"/>
    <mergeCell ref="A4:A5"/>
    <mergeCell ref="C4:C5"/>
    <mergeCell ref="E4:E5"/>
    <mergeCell ref="G4:G5"/>
    <mergeCell ref="I4:J4"/>
    <mergeCell ref="A1:W1"/>
    <mergeCell ref="A2:W2"/>
    <mergeCell ref="C3:G3"/>
    <mergeCell ref="I3:M3"/>
    <mergeCell ref="O3:W3"/>
  </mergeCells>
  <pageMargins left="0.31496062992125984" right="0.31496062992125984" top="0.9055118110236221" bottom="0.39370078740157483" header="0" footer="0.19685039370078741"/>
  <pageSetup paperSize="9" scale="58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1402/11/30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1"/>
  <sheetViews>
    <sheetView rightToLeft="1" workbookViewId="0">
      <selection activeCell="M10" sqref="M10"/>
    </sheetView>
  </sheetViews>
  <sheetFormatPr defaultRowHeight="18" x14ac:dyDescent="0.45"/>
  <cols>
    <col min="1" max="1" width="29.85546875" style="1" bestFit="1" customWidth="1"/>
    <col min="2" max="2" width="1.42578125" style="1" customWidth="1"/>
    <col min="3" max="3" width="14.140625" style="1" customWidth="1"/>
    <col min="4" max="4" width="1.42578125" style="1" customWidth="1"/>
    <col min="5" max="5" width="14.140625" style="1" customWidth="1"/>
    <col min="6" max="6" width="1.42578125" style="1" customWidth="1"/>
    <col min="7" max="7" width="14.140625" style="1" customWidth="1"/>
    <col min="8" max="8" width="1.42578125" style="1" customWidth="1"/>
    <col min="9" max="9" width="14.1406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4.140625" style="1" customWidth="1"/>
    <col min="14" max="14" width="1.42578125" style="1" customWidth="1"/>
    <col min="15" max="15" width="14.140625" style="1" customWidth="1"/>
    <col min="16" max="16" width="1.42578125" style="1" customWidth="1"/>
    <col min="17" max="17" width="14.140625" style="1" customWidth="1"/>
    <col min="18" max="16384" width="9.140625" style="1"/>
  </cols>
  <sheetData>
    <row r="1" spans="1:17" ht="20.100000000000001" customHeight="1" x14ac:dyDescent="0.45">
      <c r="A1" s="42" t="s">
        <v>85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ht="20.100000000000001" customHeight="1" x14ac:dyDescent="0.45">
      <c r="A2" s="42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20.100000000000001" customHeight="1" x14ac:dyDescent="0.45">
      <c r="A3" s="42" t="s">
        <v>191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5" spans="1:17" ht="21" x14ac:dyDescent="0.45">
      <c r="A5" s="36" t="s">
        <v>162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</row>
    <row r="7" spans="1:17" ht="21" x14ac:dyDescent="0.45">
      <c r="C7" s="37" t="s">
        <v>189</v>
      </c>
      <c r="D7" s="38"/>
      <c r="E7" s="38"/>
      <c r="F7" s="38"/>
      <c r="G7" s="38"/>
      <c r="H7" s="38"/>
      <c r="I7" s="38"/>
      <c r="K7" s="37" t="s">
        <v>190</v>
      </c>
      <c r="L7" s="38"/>
      <c r="M7" s="38"/>
      <c r="N7" s="38"/>
      <c r="O7" s="38"/>
      <c r="P7" s="38"/>
      <c r="Q7" s="38"/>
    </row>
    <row r="8" spans="1:17" ht="21" x14ac:dyDescent="0.45">
      <c r="A8" s="2" t="s">
        <v>13</v>
      </c>
      <c r="C8" s="2" t="s">
        <v>14</v>
      </c>
      <c r="E8" s="21" t="s">
        <v>15</v>
      </c>
      <c r="G8" s="2" t="s">
        <v>16</v>
      </c>
      <c r="I8" s="2" t="s">
        <v>17</v>
      </c>
      <c r="K8" s="2" t="s">
        <v>14</v>
      </c>
      <c r="M8" s="2" t="s">
        <v>15</v>
      </c>
      <c r="O8" s="2" t="s">
        <v>16</v>
      </c>
      <c r="Q8" s="2" t="s">
        <v>17</v>
      </c>
    </row>
    <row r="9" spans="1:17" s="17" customFormat="1" ht="18.75" x14ac:dyDescent="0.25">
      <c r="C9" s="11"/>
      <c r="E9" s="11"/>
      <c r="I9" s="22"/>
      <c r="K9" s="11"/>
      <c r="M9" s="11"/>
      <c r="Q9" s="22"/>
    </row>
    <row r="10" spans="1:17" ht="19.5" thickBot="1" x14ac:dyDescent="0.5">
      <c r="A10" s="3" t="s">
        <v>12</v>
      </c>
      <c r="C10"/>
      <c r="E10" s="3">
        <f>SUM($E$9:$E$9)</f>
        <v>0</v>
      </c>
      <c r="I10" s="3">
        <v>0</v>
      </c>
      <c r="K10" s="3">
        <f>SUM(K9:K9)</f>
        <v>0</v>
      </c>
      <c r="M10" s="3">
        <f>SUM(M9:M9)</f>
        <v>0</v>
      </c>
      <c r="Q10"/>
    </row>
    <row r="11" spans="1:17" ht="19.5" thickTop="1" x14ac:dyDescent="0.45">
      <c r="C11"/>
      <c r="E11" s="4"/>
      <c r="I11" s="4"/>
      <c r="K11" s="4"/>
      <c r="M11" s="4"/>
      <c r="Q11"/>
    </row>
  </sheetData>
  <mergeCells count="6">
    <mergeCell ref="A1:Q1"/>
    <mergeCell ref="A2:Q2"/>
    <mergeCell ref="A3:Q3"/>
    <mergeCell ref="A5:Q5"/>
    <mergeCell ref="C7:I7"/>
    <mergeCell ref="K7:Q7"/>
  </mergeCells>
  <pageMargins left="0.43307086614173229" right="0.43307086614173229" top="0.74803149606299213" bottom="0.74803149606299213" header="0.31496062992125984" footer="0.31496062992125984"/>
  <pageSetup paperSize="9" scale="8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2"/>
  <sheetViews>
    <sheetView rightToLeft="1" zoomScale="85" zoomScaleNormal="85" workbookViewId="0">
      <selection activeCell="AA8" sqref="AA8:AA9"/>
    </sheetView>
  </sheetViews>
  <sheetFormatPr defaultRowHeight="18" x14ac:dyDescent="0.45"/>
  <cols>
    <col min="1" max="1" width="25.42578125" style="1" customWidth="1"/>
    <col min="2" max="2" width="0.7109375" style="1" customWidth="1"/>
    <col min="3" max="3" width="9.42578125" style="1" customWidth="1"/>
    <col min="4" max="4" width="0.85546875" style="1" customWidth="1"/>
    <col min="5" max="5" width="11.7109375" style="1" customWidth="1"/>
    <col min="6" max="6" width="0.85546875" style="1" customWidth="1"/>
    <col min="7" max="7" width="12" style="1" customWidth="1"/>
    <col min="8" max="8" width="1.140625" style="1" customWidth="1"/>
    <col min="9" max="9" width="11.5703125" style="1" bestFit="1" customWidth="1"/>
    <col min="10" max="10" width="0.85546875" style="1" customWidth="1"/>
    <col min="11" max="11" width="7.140625" style="1" customWidth="1"/>
    <col min="12" max="12" width="0.85546875" style="1" customWidth="1"/>
    <col min="13" max="13" width="7.140625" style="1" customWidth="1"/>
    <col min="14" max="14" width="0.85546875" style="1" customWidth="1"/>
    <col min="15" max="15" width="8" style="1" bestFit="1" customWidth="1"/>
    <col min="16" max="16" width="0.85546875" style="1" customWidth="1"/>
    <col min="17" max="17" width="16" style="1" bestFit="1" customWidth="1"/>
    <col min="18" max="18" width="0.85546875" style="1" customWidth="1"/>
    <col min="19" max="19" width="16.42578125" style="1" bestFit="1" customWidth="1"/>
    <col min="20" max="20" width="1.42578125" style="1" customWidth="1"/>
    <col min="21" max="21" width="4.85546875" style="1" bestFit="1" customWidth="1"/>
    <col min="22" max="22" width="10.85546875" style="1" bestFit="1" customWidth="1"/>
    <col min="23" max="23" width="1.42578125" style="1" customWidth="1"/>
    <col min="24" max="24" width="7" style="1" bestFit="1" customWidth="1"/>
    <col min="25" max="25" width="15.28515625" style="1" bestFit="1" customWidth="1"/>
    <col min="26" max="26" width="1.42578125" style="1" customWidth="1"/>
    <col min="27" max="27" width="9.5703125" style="1" bestFit="1" customWidth="1"/>
    <col min="28" max="28" width="0.85546875" style="1" customWidth="1"/>
    <col min="29" max="29" width="10.85546875" style="1" customWidth="1"/>
    <col min="30" max="30" width="0.85546875" style="1" customWidth="1"/>
    <col min="31" max="31" width="16.140625" style="1" bestFit="1" customWidth="1"/>
    <col min="32" max="32" width="1.140625" style="1" customWidth="1"/>
    <col min="33" max="33" width="16.28515625" style="1" bestFit="1" customWidth="1"/>
    <col min="34" max="34" width="0.7109375" style="1" customWidth="1"/>
    <col min="35" max="35" width="8.5703125" style="1" customWidth="1"/>
    <col min="36" max="16384" width="9.140625" style="1"/>
  </cols>
  <sheetData>
    <row r="1" spans="1:35" ht="20.100000000000001" customHeight="1" x14ac:dyDescent="0.45">
      <c r="A1" s="42" t="s">
        <v>85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</row>
    <row r="2" spans="1:35" ht="20.100000000000001" customHeight="1" x14ac:dyDescent="0.45">
      <c r="A2" s="42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</row>
    <row r="3" spans="1:35" ht="20.100000000000001" customHeight="1" x14ac:dyDescent="0.45">
      <c r="A3" s="42" t="s">
        <v>191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</row>
    <row r="5" spans="1:35" ht="21" x14ac:dyDescent="0.45">
      <c r="A5" s="36" t="s">
        <v>154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</row>
    <row r="7" spans="1:35" ht="21" x14ac:dyDescent="0.5">
      <c r="C7" s="43" t="s">
        <v>18</v>
      </c>
      <c r="D7" s="44"/>
      <c r="E7" s="44"/>
      <c r="F7" s="44"/>
      <c r="G7" s="44"/>
      <c r="H7" s="44"/>
      <c r="I7" s="44"/>
      <c r="J7" s="44"/>
      <c r="K7" s="44"/>
      <c r="L7" s="44"/>
      <c r="M7" s="44"/>
      <c r="O7" s="37" t="s">
        <v>189</v>
      </c>
      <c r="P7" s="38"/>
      <c r="Q7" s="38"/>
      <c r="R7" s="38"/>
      <c r="S7" s="38"/>
      <c r="U7" s="37" t="s">
        <v>2</v>
      </c>
      <c r="V7" s="38"/>
      <c r="W7" s="38"/>
      <c r="X7" s="38"/>
      <c r="Y7" s="38"/>
      <c r="AA7" s="37" t="s">
        <v>190</v>
      </c>
      <c r="AB7" s="38"/>
      <c r="AC7" s="38"/>
      <c r="AD7" s="38"/>
      <c r="AE7" s="38"/>
      <c r="AF7" s="38"/>
      <c r="AG7" s="38"/>
      <c r="AH7" s="38"/>
      <c r="AI7" s="38"/>
    </row>
    <row r="8" spans="1:35" ht="18.75" x14ac:dyDescent="0.45">
      <c r="A8" s="39" t="s">
        <v>19</v>
      </c>
      <c r="C8" s="41" t="s">
        <v>20</v>
      </c>
      <c r="E8" s="41" t="s">
        <v>21</v>
      </c>
      <c r="G8" s="41" t="s">
        <v>22</v>
      </c>
      <c r="I8" s="41" t="s">
        <v>23</v>
      </c>
      <c r="K8" s="41" t="s">
        <v>24</v>
      </c>
      <c r="M8" s="41" t="s">
        <v>17</v>
      </c>
      <c r="O8" s="39" t="s">
        <v>4</v>
      </c>
      <c r="Q8" s="46" t="s">
        <v>5</v>
      </c>
      <c r="S8" s="46" t="s">
        <v>6</v>
      </c>
      <c r="U8" s="39" t="s">
        <v>7</v>
      </c>
      <c r="V8" s="35"/>
      <c r="X8" s="39" t="s">
        <v>8</v>
      </c>
      <c r="Y8" s="35"/>
      <c r="AA8" s="39" t="s">
        <v>4</v>
      </c>
      <c r="AC8" s="41" t="s">
        <v>25</v>
      </c>
      <c r="AE8" s="46" t="s">
        <v>5</v>
      </c>
      <c r="AG8" s="46" t="s">
        <v>6</v>
      </c>
      <c r="AI8" s="41" t="s">
        <v>139</v>
      </c>
    </row>
    <row r="9" spans="1:35" ht="18.75" x14ac:dyDescent="0.45">
      <c r="A9" s="40"/>
      <c r="C9" s="40"/>
      <c r="E9" s="45"/>
      <c r="G9" s="40"/>
      <c r="I9" s="40"/>
      <c r="K9" s="40"/>
      <c r="M9" s="40"/>
      <c r="O9" s="40"/>
      <c r="Q9" s="47"/>
      <c r="S9" s="47"/>
      <c r="U9" s="5" t="s">
        <v>4</v>
      </c>
      <c r="V9" s="5" t="s">
        <v>153</v>
      </c>
      <c r="X9" s="5" t="s">
        <v>4</v>
      </c>
      <c r="Y9" s="5" t="s">
        <v>11</v>
      </c>
      <c r="AA9" s="40"/>
      <c r="AC9" s="40"/>
      <c r="AE9" s="47"/>
      <c r="AG9" s="47"/>
      <c r="AI9" s="40"/>
    </row>
    <row r="10" spans="1:35" ht="18.75" x14ac:dyDescent="0.45">
      <c r="A10" s="25"/>
      <c r="C10" s="25"/>
      <c r="E10" s="25"/>
      <c r="G10" s="25"/>
      <c r="I10" s="25"/>
      <c r="K10" s="25"/>
      <c r="M10" s="25"/>
      <c r="O10" s="25"/>
      <c r="Q10" s="27"/>
      <c r="S10" s="27"/>
      <c r="U10" s="25"/>
      <c r="V10" s="25"/>
      <c r="X10" s="25"/>
      <c r="Y10" s="25"/>
      <c r="AA10" s="25"/>
      <c r="AC10" s="25"/>
      <c r="AE10" s="27"/>
      <c r="AG10" s="27"/>
      <c r="AI10" s="28"/>
    </row>
    <row r="11" spans="1:35" ht="19.5" thickBot="1" x14ac:dyDescent="0.5">
      <c r="A11" s="3" t="s">
        <v>12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/>
      <c r="P11" s="12"/>
      <c r="Q11" s="3">
        <f>SUM(Q10:Q10)</f>
        <v>0</v>
      </c>
      <c r="R11" s="12"/>
      <c r="S11" s="3">
        <f>SUM(S10:S10)</f>
        <v>0</v>
      </c>
      <c r="T11" s="12"/>
      <c r="U11" s="13">
        <f>SUM(U10:U10)</f>
        <v>0</v>
      </c>
      <c r="V11" s="3">
        <f>SUM(V10:V10)</f>
        <v>0</v>
      </c>
      <c r="W11" s="12"/>
      <c r="X11" s="3">
        <f>SUM(X10:X10)</f>
        <v>0</v>
      </c>
      <c r="Y11" s="3">
        <f>SUM(Y10:Y10)</f>
        <v>0</v>
      </c>
      <c r="Z11" s="26"/>
      <c r="AA11"/>
      <c r="AB11"/>
      <c r="AC11"/>
      <c r="AD11" s="12"/>
      <c r="AE11" s="3">
        <f>SUM(AE10:AE10)</f>
        <v>0</v>
      </c>
      <c r="AF11" s="12"/>
      <c r="AG11" s="3">
        <f>SUM(AG10:AG10)</f>
        <v>0</v>
      </c>
      <c r="AH11" s="12"/>
      <c r="AI11" s="7">
        <f>SUM(AI10:AI10)</f>
        <v>0</v>
      </c>
    </row>
    <row r="12" spans="1:35" ht="19.5" thickTop="1" x14ac:dyDescent="0.45">
      <c r="O12"/>
      <c r="Q12" s="4"/>
      <c r="S12" s="4"/>
      <c r="U12"/>
      <c r="V12" s="4"/>
      <c r="X12" s="4"/>
      <c r="Y12" s="4"/>
      <c r="AA12"/>
      <c r="AB12"/>
      <c r="AC12"/>
      <c r="AE12" s="4"/>
      <c r="AG12" s="4"/>
      <c r="AI12" s="4"/>
    </row>
  </sheetData>
  <mergeCells count="25">
    <mergeCell ref="AG8:AG9"/>
    <mergeCell ref="AI8:AI9"/>
    <mergeCell ref="U8:V8"/>
    <mergeCell ref="X8:Y8"/>
    <mergeCell ref="AA8:AA9"/>
    <mergeCell ref="AC8:AC9"/>
    <mergeCell ref="AE8:AE9"/>
    <mergeCell ref="K8:K9"/>
    <mergeCell ref="M8:M9"/>
    <mergeCell ref="O8:O9"/>
    <mergeCell ref="Q8:Q9"/>
    <mergeCell ref="S8:S9"/>
    <mergeCell ref="A8:A9"/>
    <mergeCell ref="C8:C9"/>
    <mergeCell ref="E8:E9"/>
    <mergeCell ref="G8:G9"/>
    <mergeCell ref="I8:I9"/>
    <mergeCell ref="A1:AI1"/>
    <mergeCell ref="A2:AI2"/>
    <mergeCell ref="A3:AI3"/>
    <mergeCell ref="A5:AI5"/>
    <mergeCell ref="C7:M7"/>
    <mergeCell ref="O7:S7"/>
    <mergeCell ref="U7:Y7"/>
    <mergeCell ref="AA7:AI7"/>
  </mergeCells>
  <pageMargins left="0.11811023622047245" right="0.39370078740157483" top="0.35433070866141736" bottom="0.35433070866141736" header="0.11811023622047245" footer="0.11811023622047245"/>
  <pageSetup paperSize="9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>
      <selection activeCell="A4" sqref="A4"/>
    </sheetView>
  </sheetViews>
  <sheetFormatPr defaultRowHeight="18" x14ac:dyDescent="0.45"/>
  <cols>
    <col min="1" max="1" width="28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4.140625" style="1" customWidth="1"/>
    <col min="8" max="8" width="1.42578125" style="1" customWidth="1"/>
    <col min="9" max="9" width="8.5703125" style="1" customWidth="1"/>
    <col min="10" max="10" width="1.42578125" style="1" customWidth="1"/>
    <col min="11" max="11" width="21.28515625" style="1" customWidth="1"/>
    <col min="12" max="12" width="1.42578125" style="1" customWidth="1"/>
    <col min="13" max="13" width="28.42578125" style="1" customWidth="1"/>
    <col min="14" max="16384" width="9.140625" style="1"/>
  </cols>
  <sheetData>
    <row r="1" spans="1:13" ht="20.100000000000001" customHeight="1" x14ac:dyDescent="0.45">
      <c r="A1" s="42" t="s">
        <v>85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20.100000000000001" customHeight="1" x14ac:dyDescent="0.45">
      <c r="A2" s="42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20.100000000000001" customHeight="1" x14ac:dyDescent="0.45">
      <c r="A3" s="42" t="s">
        <v>191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5" spans="1:13" ht="21" x14ac:dyDescent="0.45">
      <c r="A5" s="36" t="s">
        <v>26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3" ht="21" x14ac:dyDescent="0.45">
      <c r="A6" s="36" t="s">
        <v>27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8" spans="1:13" ht="21" x14ac:dyDescent="0.45">
      <c r="C8" s="37" t="s">
        <v>190</v>
      </c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 ht="42" x14ac:dyDescent="0.45">
      <c r="A9" s="2" t="s">
        <v>28</v>
      </c>
      <c r="C9" s="2" t="s">
        <v>4</v>
      </c>
      <c r="E9" s="2" t="s">
        <v>29</v>
      </c>
      <c r="G9" s="2" t="s">
        <v>30</v>
      </c>
      <c r="I9" s="2" t="s">
        <v>31</v>
      </c>
      <c r="K9" s="8" t="s">
        <v>32</v>
      </c>
      <c r="M9" s="2" t="s">
        <v>33</v>
      </c>
    </row>
    <row r="10" spans="1:13" ht="18.75" x14ac:dyDescent="0.45">
      <c r="A10" s="3" t="s">
        <v>12</v>
      </c>
      <c r="K10" s="3">
        <v>0</v>
      </c>
    </row>
    <row r="11" spans="1:13" ht="18.75" x14ac:dyDescent="0.45">
      <c r="K11" s="4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scale="9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2"/>
  <sheetViews>
    <sheetView rightToLeft="1" workbookViewId="0">
      <selection activeCell="R11" sqref="R11"/>
    </sheetView>
  </sheetViews>
  <sheetFormatPr defaultRowHeight="18" x14ac:dyDescent="0.45"/>
  <cols>
    <col min="1" max="1" width="14.7109375" style="1" bestFit="1" customWidth="1"/>
    <col min="2" max="2" width="1" style="1" customWidth="1"/>
    <col min="3" max="3" width="10.7109375" style="1" customWidth="1"/>
    <col min="4" max="4" width="0.85546875" style="1" customWidth="1"/>
    <col min="5" max="5" width="6.85546875" style="1" bestFit="1" customWidth="1"/>
    <col min="6" max="6" width="0.85546875" style="1" customWidth="1"/>
    <col min="7" max="7" width="6.42578125" style="1" customWidth="1"/>
    <col min="8" max="8" width="1.140625" style="1" customWidth="1"/>
    <col min="9" max="9" width="9.7109375" style="1" customWidth="1"/>
    <col min="10" max="10" width="1" style="1" customWidth="1"/>
    <col min="11" max="11" width="8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85546875" style="1" bestFit="1" customWidth="1"/>
    <col min="16" max="16" width="1.140625" style="1" customWidth="1"/>
    <col min="17" max="17" width="8" style="1" bestFit="1" customWidth="1"/>
    <col min="18" max="18" width="15.5703125" style="1" bestFit="1" customWidth="1"/>
    <col min="19" max="19" width="0.7109375" style="1" customWidth="1"/>
    <col min="20" max="20" width="8" style="1" bestFit="1" customWidth="1"/>
    <col min="21" max="21" width="15.7109375" style="1" bestFit="1" customWidth="1"/>
    <col min="22" max="22" width="0.85546875" style="1" customWidth="1"/>
    <col min="23" max="23" width="8" style="1" bestFit="1" customWidth="1"/>
    <col min="24" max="24" width="0.85546875" style="1" customWidth="1"/>
    <col min="25" max="25" width="15.85546875" style="1" bestFit="1" customWidth="1"/>
    <col min="26" max="26" width="0.7109375" style="1" customWidth="1"/>
    <col min="27" max="27" width="15.5703125" style="1" bestFit="1" customWidth="1"/>
    <col min="28" max="28" width="1.140625" style="1" customWidth="1"/>
    <col min="29" max="29" width="8.5703125" style="1" customWidth="1"/>
    <col min="30" max="16384" width="9.140625" style="1"/>
  </cols>
  <sheetData>
    <row r="1" spans="1:29" ht="20.100000000000001" customHeight="1" x14ac:dyDescent="0.45">
      <c r="A1" s="42" t="s">
        <v>85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</row>
    <row r="2" spans="1:29" ht="20.100000000000001" customHeight="1" x14ac:dyDescent="0.45">
      <c r="A2" s="42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</row>
    <row r="3" spans="1:29" ht="20.100000000000001" customHeight="1" x14ac:dyDescent="0.45">
      <c r="A3" s="42" t="s">
        <v>191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</row>
    <row r="5" spans="1:29" ht="21" x14ac:dyDescent="0.45">
      <c r="A5" s="36" t="s">
        <v>115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</row>
    <row r="7" spans="1:29" ht="21" x14ac:dyDescent="0.45">
      <c r="K7" s="49" t="s">
        <v>189</v>
      </c>
      <c r="L7" s="49"/>
      <c r="M7" s="49"/>
      <c r="N7" s="49"/>
      <c r="O7" s="49"/>
      <c r="P7" s="14"/>
      <c r="Q7" s="48" t="s">
        <v>2</v>
      </c>
      <c r="R7" s="48"/>
      <c r="S7" s="48"/>
      <c r="T7" s="48"/>
      <c r="U7" s="48"/>
      <c r="W7" s="37" t="s">
        <v>190</v>
      </c>
      <c r="X7" s="38"/>
      <c r="Y7" s="38"/>
      <c r="Z7" s="38"/>
      <c r="AA7" s="38"/>
      <c r="AB7" s="38"/>
      <c r="AC7" s="38"/>
    </row>
    <row r="8" spans="1:29" ht="18.75" x14ac:dyDescent="0.45">
      <c r="A8" s="39" t="s">
        <v>42</v>
      </c>
      <c r="C8" s="41" t="s">
        <v>23</v>
      </c>
      <c r="E8" s="41" t="s">
        <v>128</v>
      </c>
      <c r="G8" s="41" t="s">
        <v>43</v>
      </c>
      <c r="I8" s="41" t="s">
        <v>21</v>
      </c>
      <c r="K8" s="39" t="s">
        <v>4</v>
      </c>
      <c r="M8" s="39" t="s">
        <v>5</v>
      </c>
      <c r="O8" s="39" t="s">
        <v>6</v>
      </c>
      <c r="Q8" s="39" t="s">
        <v>7</v>
      </c>
      <c r="R8" s="35"/>
      <c r="T8" s="39" t="s">
        <v>8</v>
      </c>
      <c r="U8" s="35"/>
      <c r="W8" s="39" t="s">
        <v>4</v>
      </c>
      <c r="Y8" s="39" t="s">
        <v>5</v>
      </c>
      <c r="AA8" s="46" t="s">
        <v>6</v>
      </c>
      <c r="AC8" s="41" t="s">
        <v>139</v>
      </c>
    </row>
    <row r="9" spans="1:29" ht="37.5" customHeight="1" x14ac:dyDescent="0.45">
      <c r="A9" s="40"/>
      <c r="C9" s="40"/>
      <c r="E9" s="40" t="s">
        <v>128</v>
      </c>
      <c r="G9" s="40"/>
      <c r="I9" s="40"/>
      <c r="K9" s="40"/>
      <c r="M9" s="40"/>
      <c r="O9" s="40"/>
      <c r="Q9" s="5" t="s">
        <v>4</v>
      </c>
      <c r="R9" s="5" t="s">
        <v>5</v>
      </c>
      <c r="T9" s="5" t="s">
        <v>4</v>
      </c>
      <c r="U9" s="5" t="s">
        <v>11</v>
      </c>
      <c r="W9" s="40"/>
      <c r="Y9" s="40"/>
      <c r="AA9" s="47"/>
      <c r="AC9" s="40"/>
    </row>
    <row r="10" spans="1:29" ht="37.5" customHeight="1" x14ac:dyDescent="0.45">
      <c r="A10" s="25" t="s">
        <v>132</v>
      </c>
      <c r="C10" s="25" t="s">
        <v>172</v>
      </c>
      <c r="E10" s="25">
        <v>25</v>
      </c>
      <c r="G10" s="25">
        <v>0</v>
      </c>
      <c r="I10" s="25" t="s">
        <v>131</v>
      </c>
      <c r="K10" s="25">
        <v>40000</v>
      </c>
      <c r="M10" s="25">
        <v>20000000000</v>
      </c>
      <c r="O10" s="25">
        <v>20000000000</v>
      </c>
      <c r="Q10" s="25">
        <v>0</v>
      </c>
      <c r="R10" s="25">
        <v>0</v>
      </c>
      <c r="T10" s="25">
        <v>0</v>
      </c>
      <c r="U10" s="25">
        <v>0</v>
      </c>
      <c r="W10" s="25">
        <v>40000</v>
      </c>
      <c r="Y10" s="25">
        <v>20000000000</v>
      </c>
      <c r="AA10" s="27">
        <v>2000000000</v>
      </c>
      <c r="AC10" s="6">
        <v>3.5999999999999999E-3</v>
      </c>
    </row>
    <row r="11" spans="1:29" ht="19.5" thickBot="1" x14ac:dyDescent="0.5">
      <c r="A11" s="3" t="s">
        <v>12</v>
      </c>
      <c r="K11" s="3">
        <f>SUM(K10:K10)</f>
        <v>40000</v>
      </c>
      <c r="M11" s="3">
        <f>SUM(M10:M10)</f>
        <v>20000000000</v>
      </c>
      <c r="O11" s="3">
        <f>SUM(O10:O10)</f>
        <v>20000000000</v>
      </c>
      <c r="Q11" s="3">
        <f>SUM(Q10:Q10)</f>
        <v>0</v>
      </c>
      <c r="R11" s="3">
        <f>SUM(R10:R10)</f>
        <v>0</v>
      </c>
      <c r="T11" s="3">
        <f>SUM(T10:T10)</f>
        <v>0</v>
      </c>
      <c r="U11" s="3">
        <f>SUM(U10:U10)</f>
        <v>0</v>
      </c>
      <c r="W11" s="3">
        <f>SUM(W10:W10)</f>
        <v>40000</v>
      </c>
      <c r="Y11" s="3">
        <f>SUM(Y10:Y10)</f>
        <v>20000000000</v>
      </c>
      <c r="AA11" s="3">
        <f>SUM(AA10:AA10)</f>
        <v>2000000000</v>
      </c>
      <c r="AC11" s="7">
        <f>SUM(AC10:AC10)</f>
        <v>3.5999999999999999E-3</v>
      </c>
    </row>
    <row r="12" spans="1:29" ht="19.5" thickTop="1" x14ac:dyDescent="0.45">
      <c r="K12" s="4"/>
      <c r="M12" s="4"/>
      <c r="O12" s="4"/>
      <c r="Q12" s="4"/>
      <c r="R12" s="4"/>
      <c r="T12" s="4"/>
      <c r="U12" s="4"/>
      <c r="W12" s="4"/>
      <c r="Y12" s="4"/>
      <c r="AA12" s="4"/>
      <c r="AC12" s="4"/>
    </row>
  </sheetData>
  <mergeCells count="21">
    <mergeCell ref="W8:W9"/>
    <mergeCell ref="Y8:Y9"/>
    <mergeCell ref="AA8:AA9"/>
    <mergeCell ref="AC8:AC9"/>
    <mergeCell ref="K8:K9"/>
    <mergeCell ref="M8:M9"/>
    <mergeCell ref="O8:O9"/>
    <mergeCell ref="Q8:R8"/>
    <mergeCell ref="T8:U8"/>
    <mergeCell ref="A8:A9"/>
    <mergeCell ref="C8:C9"/>
    <mergeCell ref="E8:E9"/>
    <mergeCell ref="G8:G9"/>
    <mergeCell ref="I8:I9"/>
    <mergeCell ref="A1:AC1"/>
    <mergeCell ref="A2:AC2"/>
    <mergeCell ref="A3:AC3"/>
    <mergeCell ref="A5:AC5"/>
    <mergeCell ref="W7:AC7"/>
    <mergeCell ref="Q7:U7"/>
    <mergeCell ref="K7:O7"/>
  </mergeCells>
  <pageMargins left="0.39370078740157483" right="0.39370078740157483" top="0.74803149606299213" bottom="0.74803149606299213" header="0.31496062992125984" footer="0.31496062992125984"/>
  <pageSetup paperSize="9" scale="7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23"/>
  <sheetViews>
    <sheetView rightToLeft="1" workbookViewId="0">
      <selection activeCell="A4" sqref="A4"/>
    </sheetView>
  </sheetViews>
  <sheetFormatPr defaultRowHeight="18" x14ac:dyDescent="0.45"/>
  <cols>
    <col min="1" max="1" width="33.85546875" style="1" bestFit="1" customWidth="1"/>
    <col min="2" max="2" width="1.42578125" style="1" customWidth="1"/>
    <col min="3" max="3" width="20.5703125" style="1" customWidth="1"/>
    <col min="4" max="4" width="1.42578125" style="1" customWidth="1"/>
    <col min="5" max="5" width="12.28515625" style="1" customWidth="1"/>
    <col min="6" max="6" width="1.42578125" style="1" customWidth="1"/>
    <col min="7" max="7" width="11.42578125" style="1" bestFit="1" customWidth="1"/>
    <col min="8" max="8" width="1.42578125" style="1" customWidth="1"/>
    <col min="9" max="9" width="8.85546875" style="1" bestFit="1" customWidth="1"/>
    <col min="10" max="10" width="1" style="1" customWidth="1"/>
    <col min="11" max="11" width="17" style="1" bestFit="1" customWidth="1"/>
    <col min="12" max="12" width="1.42578125" style="1" customWidth="1"/>
    <col min="13" max="13" width="16.85546875" style="1" bestFit="1" customWidth="1"/>
    <col min="14" max="14" width="1.42578125" style="1" customWidth="1"/>
    <col min="15" max="15" width="16.85546875" style="1" bestFit="1" customWidth="1"/>
    <col min="16" max="16" width="1.42578125" style="1" customWidth="1"/>
    <col min="17" max="17" width="16.85546875" style="1" bestFit="1" customWidth="1"/>
    <col min="18" max="18" width="1.42578125" style="1" customWidth="1"/>
    <col min="19" max="19" width="10.28515625" style="1" bestFit="1" customWidth="1"/>
    <col min="20" max="16384" width="9.140625" style="1"/>
  </cols>
  <sheetData>
    <row r="1" spans="1:19" ht="20.100000000000001" customHeight="1" x14ac:dyDescent="0.45">
      <c r="A1" s="42" t="s">
        <v>85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19" ht="20.100000000000001" customHeight="1" x14ac:dyDescent="0.45">
      <c r="A2" s="42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19" ht="20.100000000000001" customHeight="1" x14ac:dyDescent="0.45">
      <c r="A3" s="42" t="s">
        <v>191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5" spans="1:19" ht="21" x14ac:dyDescent="0.45">
      <c r="A5" s="36" t="s">
        <v>116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</row>
    <row r="7" spans="1:19" ht="21" x14ac:dyDescent="0.45">
      <c r="C7" s="37" t="s">
        <v>34</v>
      </c>
      <c r="D7" s="50"/>
      <c r="E7" s="50"/>
      <c r="F7" s="50"/>
      <c r="G7" s="50"/>
      <c r="H7" s="50"/>
      <c r="I7" s="50"/>
      <c r="K7" s="2" t="s">
        <v>189</v>
      </c>
      <c r="M7" s="37" t="s">
        <v>2</v>
      </c>
      <c r="N7" s="50"/>
      <c r="O7" s="50"/>
      <c r="Q7" s="37" t="s">
        <v>190</v>
      </c>
      <c r="R7" s="50"/>
      <c r="S7" s="50"/>
    </row>
    <row r="8" spans="1:19" ht="42.75" customHeight="1" x14ac:dyDescent="0.45">
      <c r="A8" s="2" t="s">
        <v>35</v>
      </c>
      <c r="C8" s="2" t="s">
        <v>36</v>
      </c>
      <c r="E8" s="2" t="s">
        <v>127</v>
      </c>
      <c r="G8" s="8" t="s">
        <v>37</v>
      </c>
      <c r="I8" s="18" t="s">
        <v>141</v>
      </c>
      <c r="K8" s="2" t="s">
        <v>39</v>
      </c>
      <c r="M8" s="2" t="s">
        <v>40</v>
      </c>
      <c r="O8" s="2" t="s">
        <v>41</v>
      </c>
      <c r="Q8" s="2" t="s">
        <v>39</v>
      </c>
      <c r="S8" s="20" t="s">
        <v>139</v>
      </c>
    </row>
    <row r="9" spans="1:19" s="17" customFormat="1" ht="18.75" x14ac:dyDescent="0.25">
      <c r="A9" s="17" t="s">
        <v>86</v>
      </c>
      <c r="C9" s="17" t="s">
        <v>87</v>
      </c>
      <c r="E9" s="17" t="s">
        <v>88</v>
      </c>
      <c r="G9" s="17" t="s">
        <v>89</v>
      </c>
      <c r="I9" s="11">
        <v>0</v>
      </c>
      <c r="K9" s="11">
        <v>265267095</v>
      </c>
      <c r="M9" s="11">
        <v>2335334640</v>
      </c>
      <c r="O9" s="11">
        <v>2500804000</v>
      </c>
      <c r="Q9" s="11">
        <v>99797735</v>
      </c>
      <c r="S9" s="6">
        <v>0</v>
      </c>
    </row>
    <row r="10" spans="1:19" s="17" customFormat="1" ht="18.75" x14ac:dyDescent="0.25">
      <c r="A10" s="17" t="s">
        <v>90</v>
      </c>
      <c r="C10" s="17" t="s">
        <v>91</v>
      </c>
      <c r="E10" s="17" t="s">
        <v>88</v>
      </c>
      <c r="G10" s="17" t="s">
        <v>92</v>
      </c>
      <c r="I10" s="11">
        <v>0</v>
      </c>
      <c r="K10" s="11">
        <v>178400927</v>
      </c>
      <c r="M10" s="11">
        <v>731083</v>
      </c>
      <c r="O10" s="11">
        <v>525600</v>
      </c>
      <c r="Q10" s="11">
        <v>178606410</v>
      </c>
      <c r="S10" s="6">
        <v>0</v>
      </c>
    </row>
    <row r="11" spans="1:19" s="17" customFormat="1" ht="18.75" x14ac:dyDescent="0.25">
      <c r="A11" s="17" t="s">
        <v>93</v>
      </c>
      <c r="C11" s="17" t="s">
        <v>94</v>
      </c>
      <c r="E11" s="17" t="s">
        <v>88</v>
      </c>
      <c r="G11" s="17" t="s">
        <v>95</v>
      </c>
      <c r="I11" s="11">
        <v>0</v>
      </c>
      <c r="K11" s="11">
        <v>17756219</v>
      </c>
      <c r="M11" s="11">
        <v>72673</v>
      </c>
      <c r="O11" s="11">
        <v>518400</v>
      </c>
      <c r="Q11" s="11">
        <v>17310492</v>
      </c>
      <c r="S11" s="6">
        <v>0</v>
      </c>
    </row>
    <row r="12" spans="1:19" s="17" customFormat="1" ht="18.75" x14ac:dyDescent="0.25">
      <c r="A12" s="17" t="s">
        <v>133</v>
      </c>
      <c r="C12" s="17" t="s">
        <v>134</v>
      </c>
      <c r="E12" s="17" t="s">
        <v>88</v>
      </c>
      <c r="G12" s="17" t="s">
        <v>135</v>
      </c>
      <c r="I12" s="11">
        <v>0</v>
      </c>
      <c r="K12" s="11">
        <v>595531097</v>
      </c>
      <c r="M12" s="11">
        <v>2437412</v>
      </c>
      <c r="O12" s="11">
        <v>0</v>
      </c>
      <c r="Q12" s="11">
        <v>597968509</v>
      </c>
      <c r="S12" s="6">
        <v>1E-4</v>
      </c>
    </row>
    <row r="13" spans="1:19" s="17" customFormat="1" ht="18.75" x14ac:dyDescent="0.25">
      <c r="A13" s="17" t="s">
        <v>136</v>
      </c>
      <c r="C13" s="17" t="s">
        <v>137</v>
      </c>
      <c r="E13" s="17" t="s">
        <v>88</v>
      </c>
      <c r="G13" s="17" t="s">
        <v>138</v>
      </c>
      <c r="I13" s="11">
        <v>0</v>
      </c>
      <c r="K13" s="11">
        <v>4408825479</v>
      </c>
      <c r="M13" s="11">
        <v>46115949691</v>
      </c>
      <c r="O13" s="11">
        <v>43802442004</v>
      </c>
      <c r="Q13" s="11">
        <v>6722333166</v>
      </c>
      <c r="S13" s="6">
        <v>1.1999999999999999E-3</v>
      </c>
    </row>
    <row r="14" spans="1:19" s="17" customFormat="1" ht="18.75" x14ac:dyDescent="0.25">
      <c r="A14" s="17" t="s">
        <v>192</v>
      </c>
      <c r="C14" s="17" t="s">
        <v>194</v>
      </c>
      <c r="E14" s="17" t="s">
        <v>202</v>
      </c>
      <c r="G14" s="17" t="s">
        <v>203</v>
      </c>
      <c r="I14" s="11">
        <v>27</v>
      </c>
      <c r="K14" s="11">
        <v>67400000000</v>
      </c>
      <c r="M14" s="11">
        <v>0</v>
      </c>
      <c r="O14" s="11">
        <v>0</v>
      </c>
      <c r="Q14" s="11">
        <v>67400000000</v>
      </c>
      <c r="S14" s="6">
        <v>1.21E-2</v>
      </c>
    </row>
    <row r="15" spans="1:19" s="17" customFormat="1" ht="18.75" x14ac:dyDescent="0.25">
      <c r="A15" s="17" t="s">
        <v>192</v>
      </c>
      <c r="C15" s="17" t="s">
        <v>195</v>
      </c>
      <c r="E15" s="17" t="s">
        <v>88</v>
      </c>
      <c r="G15" s="17" t="s">
        <v>203</v>
      </c>
      <c r="I15" s="11">
        <v>0</v>
      </c>
      <c r="K15" s="11">
        <v>19224348</v>
      </c>
      <c r="M15" s="11">
        <v>1495805100</v>
      </c>
      <c r="O15" s="11">
        <v>1500300000</v>
      </c>
      <c r="Q15" s="11">
        <v>14729448</v>
      </c>
      <c r="S15" s="6">
        <v>0</v>
      </c>
    </row>
    <row r="16" spans="1:19" s="17" customFormat="1" ht="18.75" x14ac:dyDescent="0.25">
      <c r="A16" s="17" t="s">
        <v>193</v>
      </c>
      <c r="C16" s="17" t="s">
        <v>196</v>
      </c>
      <c r="E16" s="17" t="s">
        <v>88</v>
      </c>
      <c r="G16" s="17" t="s">
        <v>204</v>
      </c>
      <c r="I16" s="11">
        <v>0</v>
      </c>
      <c r="K16" s="11">
        <v>38918312</v>
      </c>
      <c r="M16" s="11">
        <v>6683790072</v>
      </c>
      <c r="O16" s="11">
        <v>6700300000</v>
      </c>
      <c r="Q16" s="11">
        <v>22408384</v>
      </c>
      <c r="S16" s="6">
        <v>0</v>
      </c>
    </row>
    <row r="17" spans="1:19" s="17" customFormat="1" ht="18.75" x14ac:dyDescent="0.25">
      <c r="A17" s="17" t="s">
        <v>86</v>
      </c>
      <c r="C17" s="17" t="s">
        <v>197</v>
      </c>
      <c r="E17" s="17" t="s">
        <v>202</v>
      </c>
      <c r="G17" s="17" t="s">
        <v>205</v>
      </c>
      <c r="I17" s="11">
        <v>26</v>
      </c>
      <c r="K17" s="11">
        <v>90000000000</v>
      </c>
      <c r="M17" s="11">
        <v>0</v>
      </c>
      <c r="O17" s="11">
        <v>0</v>
      </c>
      <c r="Q17" s="11">
        <v>90000000000</v>
      </c>
      <c r="S17" s="6">
        <v>1.6199999999999999E-2</v>
      </c>
    </row>
    <row r="18" spans="1:19" s="17" customFormat="1" ht="18.75" x14ac:dyDescent="0.25">
      <c r="A18" s="17" t="s">
        <v>193</v>
      </c>
      <c r="C18" s="17" t="s">
        <v>198</v>
      </c>
      <c r="E18" s="17" t="s">
        <v>202</v>
      </c>
      <c r="G18" s="17" t="s">
        <v>206</v>
      </c>
      <c r="I18" s="11">
        <v>27</v>
      </c>
      <c r="K18" s="11">
        <v>80000000000</v>
      </c>
      <c r="M18" s="11">
        <v>0</v>
      </c>
      <c r="O18" s="11">
        <v>0</v>
      </c>
      <c r="Q18" s="11">
        <v>80000000000</v>
      </c>
      <c r="S18" s="6">
        <v>1.44E-2</v>
      </c>
    </row>
    <row r="19" spans="1:19" s="17" customFormat="1" ht="18.75" x14ac:dyDescent="0.25">
      <c r="A19" s="17" t="s">
        <v>193</v>
      </c>
      <c r="C19" s="17" t="s">
        <v>199</v>
      </c>
      <c r="E19" s="17" t="s">
        <v>202</v>
      </c>
      <c r="G19" s="17" t="s">
        <v>207</v>
      </c>
      <c r="I19" s="11">
        <v>27</v>
      </c>
      <c r="K19" s="11">
        <v>1800000000</v>
      </c>
      <c r="M19" s="11">
        <v>0</v>
      </c>
      <c r="O19" s="11">
        <v>0</v>
      </c>
      <c r="Q19" s="11">
        <v>1800000000</v>
      </c>
      <c r="S19" s="6">
        <v>2.9999999999999997E-4</v>
      </c>
    </row>
    <row r="20" spans="1:19" s="17" customFormat="1" ht="18.75" x14ac:dyDescent="0.25">
      <c r="A20" s="17" t="s">
        <v>193</v>
      </c>
      <c r="C20" s="17" t="s">
        <v>200</v>
      </c>
      <c r="E20" s="17" t="s">
        <v>202</v>
      </c>
      <c r="G20" s="17" t="s">
        <v>208</v>
      </c>
      <c r="I20" s="11">
        <v>27.5</v>
      </c>
      <c r="K20" s="11">
        <v>127000000000</v>
      </c>
      <c r="M20" s="11">
        <v>0</v>
      </c>
      <c r="O20" s="11">
        <v>0</v>
      </c>
      <c r="Q20" s="11">
        <v>127000000000</v>
      </c>
      <c r="S20" s="6">
        <v>2.29E-2</v>
      </c>
    </row>
    <row r="21" spans="1:19" s="17" customFormat="1" ht="18.75" x14ac:dyDescent="0.25">
      <c r="A21" s="17" t="s">
        <v>193</v>
      </c>
      <c r="C21" s="17" t="s">
        <v>201</v>
      </c>
      <c r="E21" s="17" t="s">
        <v>202</v>
      </c>
      <c r="G21" s="17" t="s">
        <v>209</v>
      </c>
      <c r="I21" s="11">
        <v>27.5</v>
      </c>
      <c r="K21" s="11">
        <v>161500000000</v>
      </c>
      <c r="M21" s="11">
        <v>0</v>
      </c>
      <c r="O21" s="11">
        <v>0</v>
      </c>
      <c r="Q21" s="11">
        <v>161500000000</v>
      </c>
      <c r="S21" s="6">
        <v>2.9100000000000001E-2</v>
      </c>
    </row>
    <row r="22" spans="1:19" ht="19.5" thickBot="1" x14ac:dyDescent="0.5">
      <c r="A22" s="3" t="s">
        <v>12</v>
      </c>
      <c r="K22" s="3">
        <f>SUM(K9:K21)</f>
        <v>533223923477</v>
      </c>
      <c r="M22" s="3">
        <f>SUM(M9:M21)</f>
        <v>56634120671</v>
      </c>
      <c r="O22" s="3">
        <f>SUM(O9:O21)</f>
        <v>54504890004</v>
      </c>
      <c r="Q22" s="3">
        <f>SUM(Q9:Q21)</f>
        <v>535353154144</v>
      </c>
      <c r="S22" s="7">
        <f>SUM(S9:S21)</f>
        <v>9.6299999999999997E-2</v>
      </c>
    </row>
    <row r="23" spans="1:19" ht="19.5" thickTop="1" x14ac:dyDescent="0.45">
      <c r="K23" s="4"/>
      <c r="M23" s="4"/>
      <c r="O23" s="4"/>
      <c r="Q23" s="4"/>
      <c r="S23" s="4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51181102362204722" right="0.51181102362204722" top="0.74803149606299213" bottom="0.74803149606299213" header="0.31496062992125984" footer="0.31496062992125984"/>
  <pageSetup paperSize="9" scale="7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23"/>
  <sheetViews>
    <sheetView rightToLeft="1" topLeftCell="A10" workbookViewId="0">
      <selection activeCell="A5" sqref="A5:S5"/>
    </sheetView>
  </sheetViews>
  <sheetFormatPr defaultRowHeight="18" x14ac:dyDescent="0.45"/>
  <cols>
    <col min="1" max="1" width="33.85546875" style="1" bestFit="1" customWidth="1"/>
    <col min="2" max="2" width="1.42578125" style="1" customWidth="1"/>
    <col min="3" max="3" width="10.5703125" style="1" customWidth="1"/>
    <col min="4" max="4" width="1.42578125" style="1" customWidth="1"/>
    <col min="5" max="5" width="10.5703125" style="1" customWidth="1"/>
    <col min="6" max="6" width="1.42578125" style="1" customWidth="1"/>
    <col min="7" max="7" width="11.5703125" style="1" customWidth="1"/>
    <col min="8" max="8" width="1.42578125" style="1" customWidth="1"/>
    <col min="9" max="9" width="15.7109375" style="1" bestFit="1" customWidth="1"/>
    <col min="10" max="10" width="1.42578125" style="1" customWidth="1"/>
    <col min="11" max="11" width="11.7109375" style="1" bestFit="1" customWidth="1"/>
    <col min="12" max="12" width="1.42578125" style="1" customWidth="1"/>
    <col min="13" max="13" width="15.42578125" style="1" bestFit="1" customWidth="1"/>
    <col min="14" max="14" width="1.42578125" style="1" customWidth="1"/>
    <col min="15" max="15" width="15.7109375" style="1" bestFit="1" customWidth="1"/>
    <col min="16" max="16" width="1.42578125" style="1" customWidth="1"/>
    <col min="17" max="17" width="11.7109375" style="1" bestFit="1" customWidth="1"/>
    <col min="18" max="18" width="1.42578125" style="1" customWidth="1"/>
    <col min="19" max="19" width="15.42578125" style="1" bestFit="1" customWidth="1"/>
    <col min="20" max="16384" width="9.140625" style="1"/>
  </cols>
  <sheetData>
    <row r="1" spans="1:19" ht="20.100000000000001" customHeight="1" x14ac:dyDescent="0.45">
      <c r="A1" s="42" t="s">
        <v>85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19" ht="20.100000000000001" customHeight="1" x14ac:dyDescent="0.45">
      <c r="A2" s="42" t="s">
        <v>44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19" ht="20.100000000000001" customHeight="1" x14ac:dyDescent="0.45">
      <c r="A3" s="42" t="s">
        <v>191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5" spans="1:19" ht="21" x14ac:dyDescent="0.45">
      <c r="A5" s="36" t="s">
        <v>113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</row>
    <row r="7" spans="1:19" ht="21" x14ac:dyDescent="0.45">
      <c r="I7" s="37" t="s">
        <v>51</v>
      </c>
      <c r="J7" s="38"/>
      <c r="K7" s="38"/>
      <c r="L7" s="38"/>
      <c r="M7" s="38"/>
      <c r="O7" s="37" t="s">
        <v>190</v>
      </c>
      <c r="P7" s="38"/>
      <c r="Q7" s="38"/>
      <c r="R7" s="38"/>
      <c r="S7" s="38"/>
    </row>
    <row r="8" spans="1:19" ht="42" x14ac:dyDescent="0.45">
      <c r="A8" s="21" t="s">
        <v>45</v>
      </c>
      <c r="C8" s="8" t="s">
        <v>97</v>
      </c>
      <c r="E8" s="8" t="s">
        <v>123</v>
      </c>
      <c r="G8" s="8" t="s">
        <v>38</v>
      </c>
      <c r="I8" s="8" t="s">
        <v>58</v>
      </c>
      <c r="K8" s="8" t="s">
        <v>56</v>
      </c>
      <c r="M8" s="8" t="s">
        <v>59</v>
      </c>
      <c r="O8" s="8" t="s">
        <v>58</v>
      </c>
      <c r="Q8" s="8" t="s">
        <v>56</v>
      </c>
      <c r="S8" s="8" t="s">
        <v>59</v>
      </c>
    </row>
    <row r="9" spans="1:19" s="17" customFormat="1" ht="18.75" x14ac:dyDescent="0.25">
      <c r="A9" s="17" t="s">
        <v>86</v>
      </c>
      <c r="C9" s="17">
        <v>17</v>
      </c>
      <c r="E9" s="17" t="s">
        <v>96</v>
      </c>
      <c r="G9" s="11">
        <v>0</v>
      </c>
      <c r="I9" s="11">
        <v>1088067</v>
      </c>
      <c r="K9" s="11">
        <v>0</v>
      </c>
      <c r="M9" s="11">
        <v>1088067</v>
      </c>
      <c r="O9" s="11">
        <v>1088067</v>
      </c>
      <c r="Q9" s="11">
        <v>0</v>
      </c>
      <c r="S9" s="11">
        <v>1088067</v>
      </c>
    </row>
    <row r="10" spans="1:19" s="17" customFormat="1" ht="18.75" x14ac:dyDescent="0.25">
      <c r="A10" s="17" t="s">
        <v>90</v>
      </c>
      <c r="C10" s="17">
        <v>27</v>
      </c>
      <c r="E10" s="17" t="s">
        <v>96</v>
      </c>
      <c r="G10" s="11">
        <v>0</v>
      </c>
      <c r="I10" s="11">
        <v>731083</v>
      </c>
      <c r="K10" s="11">
        <v>0</v>
      </c>
      <c r="M10" s="11">
        <v>731083</v>
      </c>
      <c r="O10" s="11">
        <v>731083</v>
      </c>
      <c r="Q10" s="11">
        <v>0</v>
      </c>
      <c r="S10" s="11">
        <v>731083</v>
      </c>
    </row>
    <row r="11" spans="1:19" s="17" customFormat="1" ht="18.75" x14ac:dyDescent="0.25">
      <c r="A11" s="17" t="s">
        <v>93</v>
      </c>
      <c r="C11" s="17">
        <v>31</v>
      </c>
      <c r="E11" s="17" t="s">
        <v>96</v>
      </c>
      <c r="G11" s="11">
        <v>0</v>
      </c>
      <c r="I11" s="11">
        <v>72673</v>
      </c>
      <c r="K11" s="11">
        <v>0</v>
      </c>
      <c r="M11" s="11">
        <v>72673</v>
      </c>
      <c r="O11" s="11">
        <v>72673</v>
      </c>
      <c r="Q11" s="11">
        <v>0</v>
      </c>
      <c r="S11" s="11">
        <v>72673</v>
      </c>
    </row>
    <row r="12" spans="1:19" s="17" customFormat="1" ht="18.75" x14ac:dyDescent="0.25">
      <c r="A12" s="17" t="s">
        <v>133</v>
      </c>
      <c r="C12" s="17">
        <v>17</v>
      </c>
      <c r="E12" s="17" t="s">
        <v>96</v>
      </c>
      <c r="G12" s="11">
        <v>0</v>
      </c>
      <c r="I12" s="11">
        <v>2437412</v>
      </c>
      <c r="K12" s="11">
        <v>0</v>
      </c>
      <c r="M12" s="11">
        <v>2437412</v>
      </c>
      <c r="O12" s="11">
        <v>2437412</v>
      </c>
      <c r="Q12" s="11">
        <v>0</v>
      </c>
      <c r="S12" s="11">
        <v>2437412</v>
      </c>
    </row>
    <row r="13" spans="1:19" s="17" customFormat="1" ht="18.75" x14ac:dyDescent="0.25">
      <c r="A13" s="17" t="s">
        <v>136</v>
      </c>
      <c r="C13" s="17">
        <v>17</v>
      </c>
      <c r="E13" s="17" t="s">
        <v>96</v>
      </c>
      <c r="G13" s="11">
        <v>0</v>
      </c>
      <c r="I13" s="11">
        <v>2556353</v>
      </c>
      <c r="K13" s="11">
        <v>0</v>
      </c>
      <c r="M13" s="11">
        <v>2556353</v>
      </c>
      <c r="O13" s="11">
        <v>2556353</v>
      </c>
      <c r="Q13" s="11">
        <v>0</v>
      </c>
      <c r="S13" s="11">
        <v>2556353</v>
      </c>
    </row>
    <row r="14" spans="1:19" s="17" customFormat="1" ht="18.75" x14ac:dyDescent="0.25">
      <c r="A14" s="17" t="s">
        <v>192</v>
      </c>
      <c r="C14" s="17">
        <v>8</v>
      </c>
      <c r="E14" s="17" t="s">
        <v>96</v>
      </c>
      <c r="G14" s="11">
        <v>27</v>
      </c>
      <c r="I14" s="11">
        <v>1495726020</v>
      </c>
      <c r="K14" s="11">
        <v>6528891</v>
      </c>
      <c r="M14" s="11">
        <v>1489197129</v>
      </c>
      <c r="O14" s="11">
        <v>1495726020</v>
      </c>
      <c r="Q14" s="11">
        <v>6528891</v>
      </c>
      <c r="S14" s="11">
        <v>1489197129</v>
      </c>
    </row>
    <row r="15" spans="1:19" s="17" customFormat="1" ht="18.75" x14ac:dyDescent="0.25">
      <c r="A15" s="17" t="s">
        <v>192</v>
      </c>
      <c r="C15" s="17">
        <v>8</v>
      </c>
      <c r="E15" s="17" t="s">
        <v>96</v>
      </c>
      <c r="G15" s="11">
        <v>0</v>
      </c>
      <c r="I15" s="11">
        <v>79004</v>
      </c>
      <c r="K15" s="11">
        <v>0</v>
      </c>
      <c r="M15" s="11">
        <v>79004</v>
      </c>
      <c r="O15" s="11">
        <v>79004</v>
      </c>
      <c r="Q15" s="11">
        <v>0</v>
      </c>
      <c r="S15" s="11">
        <v>79004</v>
      </c>
    </row>
    <row r="16" spans="1:19" s="17" customFormat="1" ht="18.75" x14ac:dyDescent="0.25">
      <c r="A16" s="17" t="s">
        <v>193</v>
      </c>
      <c r="C16" s="11">
        <v>22</v>
      </c>
      <c r="E16" s="17" t="s">
        <v>96</v>
      </c>
      <c r="G16" s="11">
        <v>0</v>
      </c>
      <c r="I16" s="11">
        <v>159938</v>
      </c>
      <c r="K16" s="11">
        <v>0</v>
      </c>
      <c r="M16" s="11">
        <v>159938</v>
      </c>
      <c r="O16" s="11">
        <v>159938</v>
      </c>
      <c r="Q16" s="11">
        <v>0</v>
      </c>
      <c r="S16" s="11">
        <v>159938</v>
      </c>
    </row>
    <row r="17" spans="1:19" s="17" customFormat="1" ht="18.75" x14ac:dyDescent="0.25">
      <c r="A17" s="17" t="s">
        <v>86</v>
      </c>
      <c r="C17" s="11">
        <v>9</v>
      </c>
      <c r="E17" s="17" t="s">
        <v>96</v>
      </c>
      <c r="G17" s="11">
        <v>26</v>
      </c>
      <c r="I17" s="11">
        <v>1923287670</v>
      </c>
      <c r="K17" s="11">
        <v>8576102</v>
      </c>
      <c r="M17" s="11">
        <v>1914711568</v>
      </c>
      <c r="O17" s="11">
        <v>1923287670</v>
      </c>
      <c r="Q17" s="11">
        <v>8576102</v>
      </c>
      <c r="S17" s="11">
        <v>1914711568</v>
      </c>
    </row>
    <row r="18" spans="1:19" s="17" customFormat="1" ht="18.75" x14ac:dyDescent="0.25">
      <c r="A18" s="17" t="s">
        <v>193</v>
      </c>
      <c r="C18" s="11">
        <v>15</v>
      </c>
      <c r="E18" s="17" t="s">
        <v>96</v>
      </c>
      <c r="G18" s="11">
        <v>27</v>
      </c>
      <c r="I18" s="11">
        <v>1880136985</v>
      </c>
      <c r="K18" s="11">
        <v>9741413</v>
      </c>
      <c r="M18" s="11">
        <v>1870395572</v>
      </c>
      <c r="O18" s="11">
        <v>1880136985</v>
      </c>
      <c r="Q18" s="11">
        <v>9741413</v>
      </c>
      <c r="S18" s="11">
        <v>1870395572</v>
      </c>
    </row>
    <row r="19" spans="1:19" s="17" customFormat="1" ht="18.75" x14ac:dyDescent="0.25">
      <c r="A19" s="17" t="s">
        <v>193</v>
      </c>
      <c r="C19" s="11">
        <v>24</v>
      </c>
      <c r="E19" s="17" t="s">
        <v>96</v>
      </c>
      <c r="G19" s="11">
        <v>27</v>
      </c>
      <c r="I19" s="11">
        <v>40684932</v>
      </c>
      <c r="K19" s="11">
        <v>201398</v>
      </c>
      <c r="M19" s="11">
        <v>40483534</v>
      </c>
      <c r="O19" s="11">
        <v>40684932</v>
      </c>
      <c r="Q19" s="11">
        <v>201398</v>
      </c>
      <c r="S19" s="11">
        <v>40483534</v>
      </c>
    </row>
    <row r="20" spans="1:19" ht="18.75" x14ac:dyDescent="0.45">
      <c r="A20" s="17" t="s">
        <v>193</v>
      </c>
      <c r="B20" s="17"/>
      <c r="C20" s="11">
        <v>15</v>
      </c>
      <c r="D20" s="17"/>
      <c r="E20" s="17" t="s">
        <v>96</v>
      </c>
      <c r="F20" s="17"/>
      <c r="G20" s="11">
        <v>27.5</v>
      </c>
      <c r="H20" s="17"/>
      <c r="I20" s="11">
        <v>3019520548</v>
      </c>
      <c r="J20" s="17"/>
      <c r="K20" s="11">
        <v>16039296</v>
      </c>
      <c r="L20" s="17"/>
      <c r="M20" s="11">
        <v>3003481252</v>
      </c>
      <c r="N20" s="17"/>
      <c r="O20" s="11">
        <v>3019520548</v>
      </c>
      <c r="P20" s="17"/>
      <c r="Q20" s="11">
        <v>16039296</v>
      </c>
      <c r="R20" s="17"/>
      <c r="S20" s="11">
        <v>3003481252</v>
      </c>
    </row>
    <row r="21" spans="1:19" ht="18.75" x14ac:dyDescent="0.45">
      <c r="A21" s="17" t="s">
        <v>193</v>
      </c>
      <c r="B21" s="17"/>
      <c r="C21" s="11">
        <v>4</v>
      </c>
      <c r="D21" s="17"/>
      <c r="E21" s="17" t="s">
        <v>96</v>
      </c>
      <c r="F21" s="17"/>
      <c r="G21" s="11">
        <v>27.5</v>
      </c>
      <c r="H21" s="17"/>
      <c r="I21" s="11">
        <v>3650342460</v>
      </c>
      <c r="J21" s="17"/>
      <c r="K21" s="11">
        <v>9505581</v>
      </c>
      <c r="L21" s="17"/>
      <c r="M21" s="11">
        <v>3640836879</v>
      </c>
      <c r="N21" s="17"/>
      <c r="O21" s="11">
        <v>3650342460</v>
      </c>
      <c r="P21" s="17"/>
      <c r="Q21" s="11">
        <v>9505581</v>
      </c>
      <c r="R21" s="17"/>
      <c r="S21" s="11">
        <v>3640836879</v>
      </c>
    </row>
    <row r="22" spans="1:19" ht="19.5" thickBot="1" x14ac:dyDescent="0.5">
      <c r="A22" s="3" t="s">
        <v>12</v>
      </c>
      <c r="I22" s="3">
        <f>SUM(I9:I21)</f>
        <v>12016823145</v>
      </c>
      <c r="K22" s="3">
        <f>SUM(K9:K21)</f>
        <v>50592681</v>
      </c>
      <c r="M22" s="3">
        <f>SUM(M9:M21)</f>
        <v>11966230464</v>
      </c>
      <c r="O22" s="3">
        <f>SUM(O9:O21)</f>
        <v>12016823145</v>
      </c>
      <c r="Q22" s="3">
        <f>SUM(Q9:Q21)</f>
        <v>50592681</v>
      </c>
      <c r="S22" s="3">
        <f>SUM(S9:S21)</f>
        <v>11966230464</v>
      </c>
    </row>
    <row r="23" spans="1:19" ht="19.5" thickTop="1" x14ac:dyDescent="0.45">
      <c r="I23" s="4"/>
      <c r="K23" s="4"/>
      <c r="M23" s="4"/>
      <c r="O23" s="4"/>
      <c r="Q23" s="4"/>
      <c r="S23" s="4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7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18"/>
  <sheetViews>
    <sheetView rightToLeft="1" zoomScaleNormal="100" zoomScalePageLayoutView="85" workbookViewId="0">
      <pane ySplit="6" topLeftCell="A7" activePane="bottomLeft" state="frozen"/>
      <selection pane="bottomLeft" activeCell="G15" sqref="G15"/>
    </sheetView>
  </sheetViews>
  <sheetFormatPr defaultRowHeight="18" x14ac:dyDescent="0.45"/>
  <cols>
    <col min="1" max="1" width="26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5.1406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7.7109375" style="1" customWidth="1"/>
    <col min="10" max="10" width="1.42578125" style="1" customWidth="1"/>
    <col min="11" max="11" width="15.7109375" style="1" bestFit="1" customWidth="1"/>
    <col min="12" max="12" width="1.42578125" style="1" customWidth="1"/>
    <col min="13" max="13" width="18.7109375" style="1" customWidth="1"/>
    <col min="14" max="14" width="1.42578125" style="1" customWidth="1"/>
    <col min="15" max="15" width="18.5703125" style="1" customWidth="1"/>
    <col min="16" max="16" width="1.42578125" style="1" customWidth="1"/>
    <col min="17" max="17" width="15.7109375" style="1" bestFit="1" customWidth="1"/>
    <col min="18" max="18" width="1.42578125" style="1" customWidth="1"/>
    <col min="19" max="19" width="20.140625" style="1" customWidth="1"/>
    <col min="20" max="16384" width="9.140625" style="1"/>
  </cols>
  <sheetData>
    <row r="1" spans="1:19" ht="20.100000000000001" customHeight="1" x14ac:dyDescent="0.45">
      <c r="A1" s="42" t="s">
        <v>85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19" ht="20.100000000000001" customHeight="1" x14ac:dyDescent="0.45">
      <c r="A2" s="42" t="s">
        <v>44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19" ht="21.75" customHeight="1" x14ac:dyDescent="0.45">
      <c r="A3" s="42" t="s">
        <v>191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1:19" ht="23.25" customHeight="1" x14ac:dyDescent="0.45">
      <c r="A4" s="36" t="s">
        <v>49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1:19" ht="21" x14ac:dyDescent="0.45">
      <c r="C5" s="37" t="s">
        <v>50</v>
      </c>
      <c r="D5" s="38"/>
      <c r="E5" s="38"/>
      <c r="F5" s="38"/>
      <c r="G5" s="38"/>
      <c r="I5" s="37" t="s">
        <v>51</v>
      </c>
      <c r="J5" s="38"/>
      <c r="K5" s="38"/>
      <c r="L5" s="38"/>
      <c r="M5" s="38"/>
      <c r="O5" s="37" t="s">
        <v>190</v>
      </c>
      <c r="P5" s="38"/>
      <c r="Q5" s="38"/>
      <c r="R5" s="38"/>
      <c r="S5" s="38"/>
    </row>
    <row r="6" spans="1:19" ht="35.25" customHeight="1" x14ac:dyDescent="0.45">
      <c r="A6" s="2" t="s">
        <v>13</v>
      </c>
      <c r="C6" s="20" t="s">
        <v>52</v>
      </c>
      <c r="E6" s="20" t="s">
        <v>53</v>
      </c>
      <c r="G6" s="8" t="s">
        <v>54</v>
      </c>
      <c r="I6" s="8" t="s">
        <v>55</v>
      </c>
      <c r="K6" s="8" t="s">
        <v>56</v>
      </c>
      <c r="M6" s="8" t="s">
        <v>57</v>
      </c>
      <c r="O6" s="8" t="s">
        <v>55</v>
      </c>
      <c r="Q6" s="8" t="s">
        <v>56</v>
      </c>
      <c r="S6" s="8" t="s">
        <v>57</v>
      </c>
    </row>
    <row r="7" spans="1:19" s="17" customFormat="1" ht="18.75" x14ac:dyDescent="0.25">
      <c r="E7" s="11"/>
      <c r="G7" s="11"/>
      <c r="I7" s="11">
        <v>0</v>
      </c>
      <c r="K7" s="11">
        <v>0</v>
      </c>
      <c r="M7" s="11">
        <v>0</v>
      </c>
      <c r="O7" s="11">
        <v>0</v>
      </c>
      <c r="Q7" s="11">
        <v>0</v>
      </c>
      <c r="S7" s="11">
        <v>0</v>
      </c>
    </row>
    <row r="8" spans="1:19" s="12" customFormat="1" ht="19.5" thickBot="1" x14ac:dyDescent="0.3">
      <c r="A8" s="3" t="s">
        <v>12</v>
      </c>
      <c r="I8" s="33">
        <f>SUM(I7:I7)</f>
        <v>0</v>
      </c>
      <c r="K8" s="3">
        <f>SUM(K7:K7)</f>
        <v>0</v>
      </c>
      <c r="M8" s="3">
        <f>SUM(M7:M7)</f>
        <v>0</v>
      </c>
      <c r="O8" s="3">
        <f>SUM(O7:O7)</f>
        <v>0</v>
      </c>
      <c r="Q8" s="3">
        <f>SUM(Q7:Q7)</f>
        <v>0</v>
      </c>
      <c r="S8" s="3">
        <f>SUM(S7:S7)</f>
        <v>0</v>
      </c>
    </row>
    <row r="9" spans="1:19" ht="19.5" thickTop="1" x14ac:dyDescent="0.45">
      <c r="I9" s="4"/>
      <c r="K9" s="4"/>
      <c r="M9" s="4"/>
      <c r="O9" s="4"/>
      <c r="Q9" s="4"/>
      <c r="S9" s="4"/>
    </row>
    <row r="10" spans="1:19" x14ac:dyDescent="0.45">
      <c r="O10"/>
      <c r="Q10" s="31"/>
    </row>
    <row r="11" spans="1:19" x14ac:dyDescent="0.45">
      <c r="O11"/>
    </row>
    <row r="12" spans="1:19" x14ac:dyDescent="0.45">
      <c r="O12"/>
    </row>
    <row r="13" spans="1:19" x14ac:dyDescent="0.45">
      <c r="O13"/>
    </row>
    <row r="14" spans="1:19" x14ac:dyDescent="0.45">
      <c r="O14"/>
    </row>
    <row r="15" spans="1:19" x14ac:dyDescent="0.45">
      <c r="O15"/>
    </row>
    <row r="16" spans="1:19" x14ac:dyDescent="0.45">
      <c r="O16"/>
    </row>
    <row r="17" spans="15:15" x14ac:dyDescent="0.45">
      <c r="O17"/>
    </row>
    <row r="18" spans="15:15" x14ac:dyDescent="0.45">
      <c r="O18"/>
    </row>
  </sheetData>
  <mergeCells count="7">
    <mergeCell ref="A1:S1"/>
    <mergeCell ref="A2:S2"/>
    <mergeCell ref="A3:S3"/>
    <mergeCell ref="A4:S4"/>
    <mergeCell ref="C5:G5"/>
    <mergeCell ref="I5:M5"/>
    <mergeCell ref="O5:S5"/>
  </mergeCells>
  <pageMargins left="0.27559055118110237" right="0.35433070866141736" top="0.23622047244094491" bottom="0.23622047244094491" header="0.31496062992125984" footer="0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6</vt:i4>
      </vt:variant>
    </vt:vector>
  </HeadingPairs>
  <TitlesOfParts>
    <vt:vector size="22" baseType="lpstr">
      <vt:lpstr>0</vt:lpstr>
      <vt:lpstr>سهام</vt:lpstr>
      <vt:lpstr>2</vt:lpstr>
      <vt:lpstr>اوراق د</vt:lpstr>
      <vt:lpstr>4</vt:lpstr>
      <vt:lpstr>گواهی</vt:lpstr>
      <vt:lpstr>بانک</vt:lpstr>
      <vt:lpstr>اوراق و سپرده</vt:lpstr>
      <vt:lpstr>سودسهام</vt:lpstr>
      <vt:lpstr>تغییرقیمت</vt:lpstr>
      <vt:lpstr>فروش</vt:lpstr>
      <vt:lpstr>کل سهام</vt:lpstr>
      <vt:lpstr>اوراق</vt:lpstr>
      <vt:lpstr>سودسپرده</vt:lpstr>
      <vt:lpstr>سایر</vt:lpstr>
      <vt:lpstr>جمع</vt:lpstr>
      <vt:lpstr>فروش!Print_Area</vt:lpstr>
      <vt:lpstr>تغییرقیمت!Print_Titles</vt:lpstr>
      <vt:lpstr>سودسهام!Print_Titles</vt:lpstr>
      <vt:lpstr>سهام!Print_Titles</vt:lpstr>
      <vt:lpstr>فروش!Print_Titles</vt:lpstr>
      <vt:lpstr>'کل سهام'!Print_Titles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sara nourozi</cp:lastModifiedBy>
  <cp:lastPrinted>2024-02-27T12:09:16Z</cp:lastPrinted>
  <dcterms:created xsi:type="dcterms:W3CDTF">2021-05-23T09:27:33Z</dcterms:created>
  <dcterms:modified xsi:type="dcterms:W3CDTF">2024-02-27T12:12:51Z</dcterms:modified>
</cp:coreProperties>
</file>