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baspour\صورت وضعیت پرتفوی ماهانه\مدیریت ثروت\14041030\"/>
    </mc:Choice>
  </mc:AlternateContent>
  <xr:revisionPtr revIDLastSave="0" documentId="13_ncr:1_{F2C46E15-461D-4314-A95C-600D01EA5B5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صورت وضعیت" sheetId="1" r:id="rId1"/>
    <sheet name="سهام" sheetId="2" r:id="rId2"/>
    <sheet name="اوراق مشتقه" sheetId="3" r:id="rId3"/>
    <sheet name="واحدهای صندوق" sheetId="4" r:id="rId4"/>
    <sheet name="اوراق" sheetId="5" r:id="rId5"/>
    <sheet name="تعدیل قیمت" sheetId="6" r:id="rId6"/>
    <sheet name="سپرده" sheetId="7" r:id="rId7"/>
    <sheet name="درآمد" sheetId="8" r:id="rId8"/>
    <sheet name="درآمد سرمایه گذاری در سهام" sheetId="9" r:id="rId9"/>
    <sheet name="درآمد سرمایه گذاری در صندوق" sheetId="10" r:id="rId10"/>
    <sheet name="درآمد سرمایه گذاری در اوراق به" sheetId="11" r:id="rId11"/>
    <sheet name="مبالغ تخصیصی اوراق" sheetId="12" r:id="rId12"/>
    <sheet name="درآمد سپرده بانکی" sheetId="13" r:id="rId13"/>
    <sheet name="سایر درآمدها" sheetId="14" r:id="rId14"/>
    <sheet name="درآمد سود سهام" sheetId="15" r:id="rId15"/>
    <sheet name="درآمد سود صندوق" sheetId="16" r:id="rId16"/>
    <sheet name="سود اوراق بهادار" sheetId="17" r:id="rId17"/>
    <sheet name="سود سپرده بانکی" sheetId="18" r:id="rId18"/>
    <sheet name="درآمد ناشی از فروش" sheetId="19" r:id="rId19"/>
    <sheet name="درآمد اعمال اختیار" sheetId="20" r:id="rId20"/>
    <sheet name="درآمد ناشی از تغییر قیمت اوراق" sheetId="21" r:id="rId21"/>
  </sheets>
  <definedNames>
    <definedName name="_xlnm.Print_Area" localSheetId="4">اوراق!$A$1:$AM$11</definedName>
    <definedName name="_xlnm.Print_Area" localSheetId="2">'اوراق مشتقه'!$A$1:$AX$93</definedName>
    <definedName name="_xlnm.Print_Area" localSheetId="5">'تعدیل قیمت'!$A$1:$N$8</definedName>
    <definedName name="_xlnm.Print_Area" localSheetId="7">درآمد!$A$1:$K$13</definedName>
    <definedName name="_xlnm.Print_Area" localSheetId="19">'درآمد اعمال اختیار'!$A$1:$Z$8</definedName>
    <definedName name="_xlnm.Print_Area" localSheetId="12">'درآمد سپرده بانکی'!$A$1:$K$16</definedName>
    <definedName name="_xlnm.Print_Area" localSheetId="10">'درآمد سرمایه گذاری در اوراق به'!$A$1:$S$14</definedName>
    <definedName name="_xlnm.Print_Area" localSheetId="8">'درآمد سرمایه گذاری در سهام'!$A$1:$X$126</definedName>
    <definedName name="_xlnm.Print_Area" localSheetId="9">'درآمد سرمایه گذاری در صندوق'!$A$1:$W$8</definedName>
    <definedName name="_xlnm.Print_Area" localSheetId="14">'درآمد سود سهام'!$A$1:$T$69</definedName>
    <definedName name="_xlnm.Print_Area" localSheetId="15">'درآمد سود صندوق'!$A$1:$L$7</definedName>
    <definedName name="_xlnm.Print_Area" localSheetId="20">'درآمد ناشی از تغییر قیمت اوراق'!$A$1:$S$79</definedName>
    <definedName name="_xlnm.Print_Area" localSheetId="18">'درآمد ناشی از فروش'!$A$1:$S$105</definedName>
    <definedName name="_xlnm.Print_Area" localSheetId="13">'سایر درآمدها'!$A$1:$G$11</definedName>
    <definedName name="_xlnm.Print_Area" localSheetId="6">سپرده!$A$1:$M$13</definedName>
    <definedName name="_xlnm.Print_Area" localSheetId="1">سهام!$A$1:$AC$88</definedName>
    <definedName name="_xlnm.Print_Area" localSheetId="16">'سود اوراق بهادار'!$A$1:$T$7</definedName>
    <definedName name="_xlnm.Print_Area" localSheetId="17">'سود سپرده بانکی'!$A$1:$N$16</definedName>
    <definedName name="_xlnm.Print_Area" localSheetId="0">'صورت وضعیت'!$A$1:$C$6</definedName>
    <definedName name="_xlnm.Print_Area" localSheetId="11">'مبالغ تخصیصی اوراق'!$A$1:$R$97</definedName>
    <definedName name="_xlnm.Print_Area" localSheetId="3">'واحدهای صندوق'!$A$1:$AB$8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3" i="7" l="1"/>
  <c r="M8" i="18"/>
  <c r="I8" i="18"/>
  <c r="K69" i="15"/>
  <c r="M69" i="15"/>
  <c r="S69" i="15"/>
  <c r="Q69" i="15"/>
  <c r="O69" i="15"/>
  <c r="J16" i="13"/>
  <c r="J10" i="13"/>
  <c r="J11" i="13"/>
  <c r="J12" i="13"/>
  <c r="J13" i="13"/>
  <c r="J14" i="13"/>
  <c r="J15" i="13"/>
  <c r="J9" i="13"/>
  <c r="J8" i="13"/>
  <c r="F16" i="13"/>
  <c r="F10" i="13"/>
  <c r="F11" i="13"/>
  <c r="F12" i="13"/>
  <c r="F13" i="13"/>
  <c r="F14" i="13"/>
  <c r="F15" i="13"/>
  <c r="F9" i="13"/>
  <c r="F8" i="13"/>
  <c r="H8" i="13"/>
  <c r="U126" i="9"/>
  <c r="U103" i="9"/>
  <c r="N126" i="9"/>
</calcChain>
</file>

<file path=xl/sharedStrings.xml><?xml version="1.0" encoding="utf-8"?>
<sst xmlns="http://schemas.openxmlformats.org/spreadsheetml/2006/main" count="923" uniqueCount="334">
  <si>
    <t>صندوق سرمایه‌گذاری مدیریت ثروت صندوق بازنشستگی کشوری</t>
  </si>
  <si>
    <t>صورت وضعیت پرتفوی</t>
  </si>
  <si>
    <t>برای ماه منتهی به 1404/10/30</t>
  </si>
  <si>
    <t>-1</t>
  </si>
  <si>
    <t>سرمایه گذاری ها</t>
  </si>
  <si>
    <t>-1-1</t>
  </si>
  <si>
    <t>سرمایه گذاری در سهام و حق تقدم سهام</t>
  </si>
  <si>
    <t>1404/09/30</t>
  </si>
  <si>
    <t>تغییرات طی دوره</t>
  </si>
  <si>
    <t>1404/10/30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</si>
  <si>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</si>
  <si>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</si>
  <si>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</si>
  <si>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</si>
  <si>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</si>
  <si>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</si>
  <si>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</si>
  <si>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</si>
  <si>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</si>
  <si>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بانک تجارت</t>
  </si>
  <si>
    <t>بانک خاورمیانه</t>
  </si>
  <si>
    <t>بانک سامان</t>
  </si>
  <si>
    <t>بانک سینا</t>
  </si>
  <si>
    <t>بانک‌اقتصادنوین‌</t>
  </si>
  <si>
    <t>بهساز کاشانه تهران</t>
  </si>
  <si>
    <t>بیمه ملت</t>
  </si>
  <si>
    <t>پارس فولاد سبزوار</t>
  </si>
  <si>
    <t>پالایش نفت اصفهان</t>
  </si>
  <si>
    <t>پالایش نفت بندرعباس</t>
  </si>
  <si>
    <t>پالایش نفت تهران</t>
  </si>
  <si>
    <t>پالایش نفت لاوان</t>
  </si>
  <si>
    <t>پاکدیس</t>
  </si>
  <si>
    <t>پتروشیمی پردیس</t>
  </si>
  <si>
    <t>پخش هجرت</t>
  </si>
  <si>
    <t>پدیده شیمی قرن</t>
  </si>
  <si>
    <t>پست بانک ایران</t>
  </si>
  <si>
    <t>تایدواترخاورمیانه</t>
  </si>
  <si>
    <t>تراکتورسازی‌ایران‌</t>
  </si>
  <si>
    <t>توسعه مولد نیروگاهی جهرم</t>
  </si>
  <si>
    <t>توسعه نیشکر و  صنایع جانبی</t>
  </si>
  <si>
    <t>تولیدی کوچین</t>
  </si>
  <si>
    <t>تکادو</t>
  </si>
  <si>
    <t>حفاری شمال</t>
  </si>
  <si>
    <t>داروسازی کاسپین تامین</t>
  </si>
  <si>
    <t>داروسازی‌ اکسیر</t>
  </si>
  <si>
    <t>داروسازی‌ سینا</t>
  </si>
  <si>
    <t>داروسازی‌ فارابی‌</t>
  </si>
  <si>
    <t>س. صنایع‌شیمیایی‌ایران</t>
  </si>
  <si>
    <t>سرمایه گذاری تامین اجتماعی</t>
  </si>
  <si>
    <t>سرمایه گذاری خوارزمی</t>
  </si>
  <si>
    <t>سرمایه گذاری صدرتامین</t>
  </si>
  <si>
    <t>سرمایه گذاری مس سرچشمه</t>
  </si>
  <si>
    <t>سرمایه‌گذاری‌توسعه‌ملی‌</t>
  </si>
  <si>
    <t>سرمایه‌گذاری‌توکافولاد(هلدینگ</t>
  </si>
  <si>
    <t>سرمایه‌گذاری‌صندوق‌بازنشستگی‌</t>
  </si>
  <si>
    <t>سرمایه‌گذاری‌غدیر(هلدینگ‌</t>
  </si>
  <si>
    <t>سیمان‌ خزر</t>
  </si>
  <si>
    <t>سیمان‌ دورود</t>
  </si>
  <si>
    <t>سیمان‌ شرق‌</t>
  </si>
  <si>
    <t>سیمان‌ صوفیان‌</t>
  </si>
  <si>
    <t>سیمان‌مازندران‌</t>
  </si>
  <si>
    <t>سیمان‌هگمتان‌</t>
  </si>
  <si>
    <t>شمش طلا GoldBar</t>
  </si>
  <si>
    <t>شیشه‌ همدان‌</t>
  </si>
  <si>
    <t>صبا فولاد خلیج فارس</t>
  </si>
  <si>
    <t>صنایع پتروشیمی خلیج فارس</t>
  </si>
  <si>
    <t>صنایع شیمیایی کیمیاگران امروز</t>
  </si>
  <si>
    <t>صنایع گلدیران</t>
  </si>
  <si>
    <t>صنعت غذایی کورش</t>
  </si>
  <si>
    <t>فراوردههای غذایی وقند چهارمحال</t>
  </si>
  <si>
    <t>فولاد مبارکه اصفهان</t>
  </si>
  <si>
    <t>فولاد کاوه جنوب کیش</t>
  </si>
  <si>
    <t>گ.مدیریت ارزش سرمایه ص ب کشوری</t>
  </si>
  <si>
    <t>گروه صنعتی پاکشو</t>
  </si>
  <si>
    <t>گسترش نفت و گاز پارسیان</t>
  </si>
  <si>
    <t>مدیریت نیروگاهی ایرانیان مپنا</t>
  </si>
  <si>
    <t>معدنی و صنعتی گل گهر</t>
  </si>
  <si>
    <t>ملی‌ صنایع‌ مس‌ ایران‌</t>
  </si>
  <si>
    <t>نفت پاسارگاد</t>
  </si>
  <si>
    <t>نفت سپاهان</t>
  </si>
  <si>
    <t>نفت‌ بهران‌</t>
  </si>
  <si>
    <t>نوردوقطعات‌ فولادی‌</t>
  </si>
  <si>
    <t>نیان باتری خاوران</t>
  </si>
  <si>
    <t>هامون نایزه</t>
  </si>
  <si>
    <t>کارخانجات‌ قند قزوین‌</t>
  </si>
  <si>
    <t>کاشی‌ الوند</t>
  </si>
  <si>
    <t>کاشی‌ وسرامیک‌ حافظ‌</t>
  </si>
  <si>
    <t>کربن‌ ایران‌</t>
  </si>
  <si>
    <t>کشت و صنعت جوین</t>
  </si>
  <si>
    <t>بانک ملت</t>
  </si>
  <si>
    <t>بورس کالای ایران</t>
  </si>
  <si>
    <t>گروه مالی مهرگان تامین پارس</t>
  </si>
  <si>
    <t>پتروشیمی پارس</t>
  </si>
  <si>
    <t>پتروشیمی نوری</t>
  </si>
  <si>
    <t>مجتمع کاشی و سنگ پرسپولیس یزد</t>
  </si>
  <si>
    <t>پتروشیمی جم</t>
  </si>
  <si>
    <t>بانک‌ کارآفرین‌</t>
  </si>
  <si>
    <t>فروشگاههای زنجیره ای افق کوروش</t>
  </si>
  <si>
    <t>جمع</t>
  </si>
  <si>
    <t>اطلاعات آماری مرتبط با اوراق اختیار فروش تبعی خریداری شده توسط صندوق سرمایه گذاری:</t>
  </si>
  <si>
    <t>نام سهام</t>
  </si>
  <si>
    <t>تعداد اوراق تبعی</t>
  </si>
  <si>
    <t>قیمت اعمال</t>
  </si>
  <si>
    <t>تاریخ اعمال</t>
  </si>
  <si>
    <t>نرخ سود موثر</t>
  </si>
  <si>
    <t>اطلاعات آماری مرتبط با موقعیت های اخذ شده در اوراق اختیار معامله توسط صندوق سرمایه گذاری:</t>
  </si>
  <si>
    <t>نوع اختیار</t>
  </si>
  <si>
    <t>نوع موقعیت</t>
  </si>
  <si>
    <t>استراتژی ماخوذه</t>
  </si>
  <si>
    <t>تعداد اوراق</t>
  </si>
  <si>
    <t>اطلاعات آماری مرتبط با قراردادهای آتی توسط صندوق سرمایه گذاری:</t>
  </si>
  <si>
    <t>-2-1</t>
  </si>
  <si>
    <t>سرمایه‌گذاری در واحدهای صندوق های سرمایه گذاری</t>
  </si>
  <si>
    <t>خرید/صدور طی دوره</t>
  </si>
  <si>
    <t>فروش/ابطال طی دوره</t>
  </si>
  <si>
    <t>صندوق</t>
  </si>
  <si>
    <t>تعداد واحد</t>
  </si>
  <si>
    <t>قیمت ابطال / بازار هر واحد</t>
  </si>
  <si>
    <t>-3-1</t>
  </si>
  <si>
    <t>سرمایه‌گذاری در اوراق بهادار با درآمد ثابت یا علی‌الحساب</t>
  </si>
  <si>
    <t>اطلاعات اوراق با درآمد ثابت</t>
  </si>
  <si>
    <t>نام اوراق</t>
  </si>
  <si>
    <t>دارای مجوز از سازمان</t>
  </si>
  <si>
    <t>پذیرفته شده در بورس یا فرابورس</t>
  </si>
  <si>
    <t>تاریخ انتشار اوراق</t>
  </si>
  <si>
    <t>تاریخ سررسید</t>
  </si>
  <si>
    <t>نرخ سود اسمی</t>
  </si>
  <si>
    <t>سلف موازی آرتا جوجه سبلان</t>
  </si>
  <si>
    <t>بله</t>
  </si>
  <si>
    <t>1403/11/08</t>
  </si>
  <si>
    <t>1405/11/08</t>
  </si>
  <si>
    <t>اسنادخزانه-م1بودجه02-050325</t>
  </si>
  <si>
    <t>1402/06/19</t>
  </si>
  <si>
    <t>1405/03/25</t>
  </si>
  <si>
    <t>اوراق بهاداری که ارزش آنها در تاریخ گزارش تعدیل شده</t>
  </si>
  <si>
    <t>(بر اساس دستورالعمل نحوه تعیین قیمت خرید و فروش اوراق بهادار در صندوق های سرمایه گذاری)</t>
  </si>
  <si>
    <t>نام اوراق بهادار</t>
  </si>
  <si>
    <t>قیمت پایانی</t>
  </si>
  <si>
    <t>قیمت تعدیل شده</t>
  </si>
  <si>
    <t>درصد تعدیل</t>
  </si>
  <si>
    <t>خالص ارزش فروش تعدیل شده</t>
  </si>
  <si>
    <t>دلیل تعدیل</t>
  </si>
  <si>
    <t>-4-1</t>
  </si>
  <si>
    <t>سرمایه‌گذاری در  سپرده‌ بانکی</t>
  </si>
  <si>
    <t>سپرده های بانکی</t>
  </si>
  <si>
    <t>مبلغ</t>
  </si>
  <si>
    <t>افزایش</t>
  </si>
  <si>
    <t>کاهش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</si>
  <si>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</si>
  <si>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</si>
  <si>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</si>
  <si>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</si>
  <si>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</si>
  <si>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</si>
  <si>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</si>
  <si>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</si>
  <si>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</si>
  <si>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درآمد حاصل از سرمایه گذاری در واحدهای صندوق های سرمایه گذاری</t>
  </si>
  <si>
    <t>2-2</t>
  </si>
  <si>
    <t>درآمد حاصل از سرمایه گذاری در اوراق بهادار با درآمد ثابت</t>
  </si>
  <si>
    <t>3-2</t>
  </si>
  <si>
    <t>درآمد حاصل از سرمایه گذاری در سپرده بانکی و گواهی سپرده</t>
  </si>
  <si>
    <t>4-2</t>
  </si>
  <si>
    <t>سایر درآمدها</t>
  </si>
  <si>
    <t>5-2</t>
  </si>
  <si>
    <t>-1-2</t>
  </si>
  <si>
    <t>درآمد حاصل از سرمایه­گذاری در سهام و حق تقدم سهام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</si>
  <si>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</si>
  <si>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</si>
  <si>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</si>
  <si>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</si>
  <si>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</si>
  <si>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</si>
  <si>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مس‌ شهیدباهنر</t>
  </si>
  <si>
    <t>بیمه کوثر</t>
  </si>
  <si>
    <t>ح . معدنی و صنعتی گل گهر</t>
  </si>
  <si>
    <t>صنعتی مینو</t>
  </si>
  <si>
    <t>کشتیرانی جمهوری اسلامی ایران</t>
  </si>
  <si>
    <t>بانک صادرات ایران</t>
  </si>
  <si>
    <t>پخش البرز</t>
  </si>
  <si>
    <t>ح . کاشی‌ الوند</t>
  </si>
  <si>
    <t>گروه سرمایه گذاری سپهر صادرات</t>
  </si>
  <si>
    <t>سیمان‌ بهبهان‌</t>
  </si>
  <si>
    <t>ایمن خودرو شرق</t>
  </si>
  <si>
    <t>مبین انرژی خلیج فارس</t>
  </si>
  <si>
    <t>گروه توسعه مالی مهرآیندگان</t>
  </si>
  <si>
    <t>فولاد آلیاژی ایران</t>
  </si>
  <si>
    <t>نفت ایرانول</t>
  </si>
  <si>
    <t>سرمایه‌گذاری‌ سایپا</t>
  </si>
  <si>
    <t>بین‌المللی‌توسعه‌ساختمان</t>
  </si>
  <si>
    <t>فولاد هرمزگان جنوب</t>
  </si>
  <si>
    <t>بهمن  دیزل</t>
  </si>
  <si>
    <t>پمپ‌ سازی‌ ایران‌</t>
  </si>
  <si>
    <t>پتروشیمی‌شیراز</t>
  </si>
  <si>
    <t>بیمه البرز</t>
  </si>
  <si>
    <t>تامین سرمایه کیمیا</t>
  </si>
  <si>
    <t>اخشان خراسان</t>
  </si>
  <si>
    <t>گواهی سپرده کالایی شمش طلا غیرفعال</t>
  </si>
  <si>
    <t>سیمرغ</t>
  </si>
  <si>
    <t>پارس‌ خزر</t>
  </si>
  <si>
    <t>عمران و توسعه شاهد</t>
  </si>
  <si>
    <t>بین المللی توسعه ص. معادن غدیر</t>
  </si>
  <si>
    <t>فولاد شاهرود</t>
  </si>
  <si>
    <t>سرمایه‌گذاری‌ سپه‌</t>
  </si>
  <si>
    <t>کاشی‌ پارس‌</t>
  </si>
  <si>
    <t>معدنی‌ املاح‌  ایران‌</t>
  </si>
  <si>
    <t>گروه انتخاب الکترونیک آرمان</t>
  </si>
  <si>
    <t>فولاد  خوزستان</t>
  </si>
  <si>
    <t>تامین سرمایه نوین</t>
  </si>
  <si>
    <t>صنایع ارتباطی آوا</t>
  </si>
  <si>
    <t>گروه‌بهمن‌</t>
  </si>
  <si>
    <t>-2-2</t>
  </si>
  <si>
    <t>درآمد حاصل از سرمایه­گذاری در واحدهای صندوق</t>
  </si>
  <si>
    <t>درآمد سود صندوق</t>
  </si>
  <si>
    <t>-3-2</t>
  </si>
  <si>
    <t>درآمد حاصل از سرمایه­گذاری در اوراق بهادار با درآمد ثابت:</t>
  </si>
  <si>
    <t>عنوان</t>
  </si>
  <si>
    <t>درآمد سود اوراق</t>
  </si>
  <si>
    <t>اسنادخزانه-م4بودجه01-040917</t>
  </si>
  <si>
    <t>اسناد خزانه-م7بودجه02-040910</t>
  </si>
  <si>
    <t>اسنادخزانه-م9بودجه01-040826</t>
  </si>
  <si>
    <t>-1-3-2</t>
  </si>
  <si>
    <t>مبالغ تخصیص یافته بابت خرید و نگهداری اوراق بهادار با درآمد ثابت (نرخ سود ترجیحی)</t>
  </si>
  <si>
    <t>مبلغ شناسایی شده بابت قرارداد خرید و نگهداری اوراق بهادار</t>
  </si>
  <si>
    <t>میانگین نرخ بازده تا سررسید قراردادهای منعقده</t>
  </si>
  <si>
    <t>طرف معامله</t>
  </si>
  <si>
    <t>نوع وابستگی</t>
  </si>
  <si>
    <t>نام ورقه بهادار</t>
  </si>
  <si>
    <t>بهای تمام شده اوراق</t>
  </si>
  <si>
    <t>نرخ اسمی</t>
  </si>
  <si>
    <t>شرکت...</t>
  </si>
  <si>
    <t>مدیر صندوق</t>
  </si>
  <si>
    <t>ورقه الف</t>
  </si>
  <si>
    <t>ورقه ب</t>
  </si>
  <si>
    <t>شرکت مادر</t>
  </si>
  <si>
    <t>ورقه د</t>
  </si>
  <si>
    <t>صندوق  سرمایه­گذاری اختصاصی بازارگردانی …</t>
  </si>
  <si>
    <t>صندوق­ سرمایه­گذاری اختصاصی بازارگردانی تحت مدیریت مدیر صندوق یا اشخاص تحت کنترل یا وابسته *</t>
  </si>
  <si>
    <t>ورقه ج</t>
  </si>
  <si>
    <t>سایر</t>
  </si>
  <si>
    <t>ورقه ح</t>
  </si>
  <si>
    <t>ورقه ط</t>
  </si>
  <si>
    <t>ورقه ی</t>
  </si>
  <si>
    <t>ورقه س</t>
  </si>
  <si>
    <t>*به تفکیک هر یک از صندوق­های سرمایه­گذاری اختصاصی بازارگردانی طرف قرارداد افشا گردد.</t>
  </si>
  <si>
    <t>-4-2</t>
  </si>
  <si>
    <t>درآمد حاصل از سرمایه­گذاری در سپرده بانکی و گواهی سپرده</t>
  </si>
  <si>
    <t>نام سپرده بانکی</t>
  </si>
  <si>
    <t>سود سپرده بانکی و گواهی سپرده</t>
  </si>
  <si>
    <t>درصد سود به میانگین سپرده</t>
  </si>
  <si>
    <t>-5-2</t>
  </si>
  <si>
    <t>معین برای سایر درآمدهای تنزیل سود بانک</t>
  </si>
  <si>
    <t>تعدیل کارمزد کارگزار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</si>
  <si>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</si>
  <si>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</si>
  <si>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</si>
  <si>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</si>
  <si>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</si>
  <si>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</si>
  <si>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</si>
  <si>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1404/02/22</t>
  </si>
  <si>
    <t>1404/04/30</t>
  </si>
  <si>
    <t>1404/03/20</t>
  </si>
  <si>
    <t>1404/03/25</t>
  </si>
  <si>
    <t>1404/03/10</t>
  </si>
  <si>
    <t>1404/04/28</t>
  </si>
  <si>
    <t>1404/05/12</t>
  </si>
  <si>
    <t>1404/04/31</t>
  </si>
  <si>
    <t>1404/05/04</t>
  </si>
  <si>
    <t>1404/07/15</t>
  </si>
  <si>
    <t>1404/09/15</t>
  </si>
  <si>
    <t>1404/02/31</t>
  </si>
  <si>
    <t>1403/11/23</t>
  </si>
  <si>
    <t>1404/04/23</t>
  </si>
  <si>
    <t>1404/05/13</t>
  </si>
  <si>
    <t>1404/05/14</t>
  </si>
  <si>
    <t>1404/04/07</t>
  </si>
  <si>
    <t>1404/03/12</t>
  </si>
  <si>
    <t>1404/07/26</t>
  </si>
  <si>
    <t>1404/04/29</t>
  </si>
  <si>
    <t>1404/06/16</t>
  </si>
  <si>
    <t>1404/05/08</t>
  </si>
  <si>
    <t>1404/10/23</t>
  </si>
  <si>
    <t>1404/09/22</t>
  </si>
  <si>
    <t>1404/06/23</t>
  </si>
  <si>
    <t>1404/06/30</t>
  </si>
  <si>
    <t>1404/04/05</t>
  </si>
  <si>
    <t>1404/05/29</t>
  </si>
  <si>
    <t>1404/04/18</t>
  </si>
  <si>
    <t>1404/08/29</t>
  </si>
  <si>
    <t>1404/03/04</t>
  </si>
  <si>
    <t>1404/07/30</t>
  </si>
  <si>
    <t>1404/01/30</t>
  </si>
  <si>
    <t>1404/03/11</t>
  </si>
  <si>
    <t>1403/12/27</t>
  </si>
  <si>
    <t>1404/03/03</t>
  </si>
  <si>
    <t>1404/01/31</t>
  </si>
  <si>
    <t>1403/12/20</t>
  </si>
  <si>
    <t>1404/02/17</t>
  </si>
  <si>
    <t>نام صندوق</t>
  </si>
  <si>
    <t>تاریخ تقسیم سود</t>
  </si>
  <si>
    <t>تعداد واحد صندوق در زمان تقسیم سود</t>
  </si>
  <si>
    <t>سود متعلق به هر واحد</t>
  </si>
  <si>
    <t>خالص درآمد سود صندوق</t>
  </si>
  <si>
    <t>سود اوراق بهادار با درآمد ثابت</t>
  </si>
  <si>
    <t>تاریخ دریافت سود</t>
  </si>
  <si>
    <t>نرخ سود علی الحساب</t>
  </si>
  <si>
    <t>درآمد سود</t>
  </si>
  <si>
    <t>خالص درآمد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</si>
  <si>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</si>
  <si>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</si>
  <si>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</si>
  <si>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</si>
  <si>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</si>
  <si>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سود (زیان) ناشی از اعمال اختیار معامله سهام</t>
  </si>
  <si>
    <t>نام سهم</t>
  </si>
  <si>
    <t>نام اختیار</t>
  </si>
  <si>
    <t>ارزش اعمال</t>
  </si>
  <si>
    <t>ارزش دفتری اختیار</t>
  </si>
  <si>
    <t>بهای تمام شده سهم</t>
  </si>
  <si>
    <t>کارمزد اعمال</t>
  </si>
  <si>
    <t>مالیات اعمال</t>
  </si>
  <si>
    <t>کارمزد فروش اختیار</t>
  </si>
  <si>
    <t>سود(زیان)اعمال</t>
  </si>
  <si>
    <t>درآمد ناشی از تغییر قیمت اوراق بهادار</t>
  </si>
  <si>
    <t>سود و زیان ناشی از تغییر قیمت</t>
  </si>
  <si>
    <t>سپرده بانک پاسارگاد سرو</t>
  </si>
  <si>
    <t>سپرده بانک خاورمیانه نیایش</t>
  </si>
  <si>
    <t>سپرده بانک گردشگری میدان هروی</t>
  </si>
  <si>
    <t>سپرده بانک تجارت شهرک قدس</t>
  </si>
  <si>
    <t>سپرده بانک آینده شریعتی</t>
  </si>
  <si>
    <t>سپرده بانک شهر دیباجی جنوبی</t>
  </si>
  <si>
    <t>سپرده بانک سامان دفتر بانکداری اختصاصی زعفرانیه</t>
  </si>
  <si>
    <t>سپرده موسسه اعتباری ملل دادمان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</si>
</sst>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7" x14ac:knownFonts="1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sz val="8"/>
      <color rgb="FF000000"/>
      <name val="Arial"/>
      <charset val="1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sz val="10"/>
      <color rgb="FF000000"/>
      <name val="Arial"/>
      <charset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50">
    <xf numFmtId="0" fontId="0" fillId="0" borderId="0" xfId="0" applyAlignment="1">
      <alignment horizontal="left"/>
    </xf>
    <xf numFmtId="0" fontId="3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4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right" vertical="top"/>
    </xf>
    <xf numFmtId="3" fontId="5" fillId="0" borderId="2" xfId="0" applyNumberFormat="1" applyFont="1" applyBorder="1" applyAlignment="1">
      <alignment horizontal="right" vertical="top"/>
    </xf>
    <xf numFmtId="4" fontId="5" fillId="0" borderId="2" xfId="0" applyNumberFormat="1" applyFont="1" applyBorder="1" applyAlignment="1">
      <alignment horizontal="right" vertical="top"/>
    </xf>
    <xf numFmtId="0" fontId="5" fillId="0" borderId="0" xfId="0" applyFont="1" applyAlignment="1">
      <alignment horizontal="right" vertical="top"/>
    </xf>
    <xf numFmtId="3" fontId="5" fillId="0" borderId="0" xfId="0" applyNumberFormat="1" applyFont="1" applyAlignment="1">
      <alignment horizontal="right" vertical="top"/>
    </xf>
    <xf numFmtId="4" fontId="5" fillId="0" borderId="0" xfId="0" applyNumberFormat="1" applyFont="1" applyAlignment="1">
      <alignment horizontal="right" vertical="top"/>
    </xf>
    <xf numFmtId="0" fontId="5" fillId="0" borderId="4" xfId="0" applyFont="1" applyBorder="1" applyAlignment="1">
      <alignment horizontal="right" vertical="top"/>
    </xf>
    <xf numFmtId="0" fontId="0" fillId="0" borderId="4" xfId="0" applyBorder="1" applyAlignment="1">
      <alignment horizontal="left"/>
    </xf>
    <xf numFmtId="3" fontId="5" fillId="0" borderId="4" xfId="0" applyNumberFormat="1" applyFont="1" applyBorder="1" applyAlignment="1">
      <alignment horizontal="right" vertical="top"/>
    </xf>
    <xf numFmtId="4" fontId="5" fillId="0" borderId="4" xfId="0" applyNumberFormat="1" applyFont="1" applyBorder="1" applyAlignment="1">
      <alignment horizontal="right" vertical="top"/>
    </xf>
    <xf numFmtId="0" fontId="4" fillId="0" borderId="5" xfId="0" applyFont="1" applyBorder="1" applyAlignment="1">
      <alignment horizontal="center" vertical="center"/>
    </xf>
    <xf numFmtId="3" fontId="5" fillId="0" borderId="5" xfId="0" applyNumberFormat="1" applyFont="1" applyBorder="1" applyAlignment="1">
      <alignment horizontal="right" vertical="top"/>
    </xf>
    <xf numFmtId="4" fontId="5" fillId="0" borderId="5" xfId="0" applyNumberFormat="1" applyFont="1" applyBorder="1" applyAlignment="1">
      <alignment horizontal="right" vertical="top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164" fontId="0" fillId="0" borderId="0" xfId="1" applyNumberFormat="1" applyFont="1" applyAlignment="1">
      <alignment horizontal="left"/>
    </xf>
    <xf numFmtId="3" fontId="5" fillId="0" borderId="2" xfId="0" applyNumberFormat="1" applyFont="1" applyBorder="1" applyAlignment="1">
      <alignment horizontal="center" vertical="top"/>
    </xf>
    <xf numFmtId="0" fontId="0" fillId="0" borderId="0" xfId="0" applyAlignment="1">
      <alignment horizontal="center"/>
    </xf>
    <xf numFmtId="4" fontId="5" fillId="0" borderId="2" xfId="0" applyNumberFormat="1" applyFont="1" applyBorder="1" applyAlignment="1">
      <alignment horizontal="center" vertical="top"/>
    </xf>
    <xf numFmtId="3" fontId="5" fillId="0" borderId="0" xfId="0" applyNumberFormat="1" applyFont="1" applyAlignment="1">
      <alignment horizontal="center" vertical="top"/>
    </xf>
    <xf numFmtId="4" fontId="5" fillId="0" borderId="0" xfId="0" applyNumberFormat="1" applyFont="1" applyAlignment="1">
      <alignment horizontal="center" vertical="top"/>
    </xf>
    <xf numFmtId="3" fontId="5" fillId="0" borderId="5" xfId="0" applyNumberFormat="1" applyFont="1" applyBorder="1" applyAlignment="1">
      <alignment horizontal="center" vertical="top"/>
    </xf>
    <xf numFmtId="3" fontId="0" fillId="0" borderId="0" xfId="0" applyNumberFormat="1" applyAlignment="1">
      <alignment horizontal="left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right" vertical="top"/>
    </xf>
    <xf numFmtId="3" fontId="5" fillId="0" borderId="2" xfId="0" applyNumberFormat="1" applyFont="1" applyBorder="1" applyAlignment="1">
      <alignment horizontal="right" vertical="top"/>
    </xf>
    <xf numFmtId="0" fontId="5" fillId="0" borderId="0" xfId="0" applyFont="1" applyAlignment="1">
      <alignment horizontal="right" vertical="top"/>
    </xf>
    <xf numFmtId="3" fontId="5" fillId="0" borderId="0" xfId="0" applyNumberFormat="1" applyFont="1" applyAlignment="1">
      <alignment horizontal="right" vertical="top"/>
    </xf>
    <xf numFmtId="0" fontId="5" fillId="0" borderId="4" xfId="0" applyFont="1" applyBorder="1" applyAlignment="1">
      <alignment horizontal="right" vertical="top"/>
    </xf>
    <xf numFmtId="3" fontId="5" fillId="0" borderId="4" xfId="0" applyNumberFormat="1" applyFont="1" applyBorder="1" applyAlignment="1">
      <alignment horizontal="right" vertical="top"/>
    </xf>
    <xf numFmtId="0" fontId="4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3" fontId="5" fillId="0" borderId="5" xfId="0" applyNumberFormat="1" applyFont="1" applyBorder="1" applyAlignment="1">
      <alignment horizontal="right" vertical="top"/>
    </xf>
    <xf numFmtId="10" fontId="5" fillId="0" borderId="2" xfId="0" applyNumberFormat="1" applyFont="1" applyBorder="1" applyAlignment="1">
      <alignment horizontal="right" vertical="top"/>
    </xf>
    <xf numFmtId="10" fontId="5" fillId="0" borderId="0" xfId="0" applyNumberFormat="1" applyFont="1" applyAlignment="1">
      <alignment horizontal="right" vertical="top"/>
    </xf>
    <xf numFmtId="10" fontId="5" fillId="0" borderId="5" xfId="0" applyNumberFormat="1" applyFont="1" applyBorder="1" applyAlignment="1">
      <alignment horizontal="right" vertical="top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1704975</xdr:colOff>
      <xdr:row>4</xdr:row>
      <xdr:rowOff>104775</xdr:rowOff>
    </xdr:from>
    <xdr:to>
      <xdr:col>2</xdr:col>
      <xdr:colOff>1600874</xdr:colOff>
      <xdr:row>6</xdr:row>
      <xdr:rowOff>10550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A7CFF2E-E5E1-8FCB-27DE-4ECDF8DF21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89362126" y="1104900"/>
          <a:ext cx="7773074" cy="30299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"/>
  <sheetViews>
    <sheetView rightToLeft="1" tabSelected="1" workbookViewId="0">
      <selection activeCell="B10" sqref="B10"/>
    </sheetView>
  </sheetViews>
  <sheetFormatPr defaultRowHeight="12.75" x14ac:dyDescent="0.2"/>
  <cols>
    <col min="1" max="1" width="72.7109375" customWidth="1"/>
    <col min="2" max="2" width="45.42578125" customWidth="1"/>
    <col min="3" max="3" width="76.5703125" customWidth="1"/>
  </cols>
  <sheetData>
    <row r="1" spans="1:3" ht="29.1" customHeight="1" x14ac:dyDescent="0.2">
      <c r="A1" s="28" t="s">
        <v>0</v>
      </c>
      <c r="B1" s="28"/>
      <c r="C1" s="28"/>
    </row>
    <row r="2" spans="1:3" ht="21.75" customHeight="1" x14ac:dyDescent="0.2">
      <c r="A2" s="28" t="s">
        <v>1</v>
      </c>
      <c r="B2" s="28"/>
      <c r="C2" s="28"/>
    </row>
    <row r="3" spans="1:3" ht="21.75" customHeight="1" x14ac:dyDescent="0.2">
      <c r="A3" s="28" t="s">
        <v>2</v>
      </c>
      <c r="B3" s="28"/>
      <c r="C3" s="28"/>
    </row>
    <row r="4" spans="1:3" ht="7.35" customHeight="1" x14ac:dyDescent="0.2"/>
    <row r="5" spans="1:3" ht="123.6" customHeight="1" x14ac:dyDescent="0.2">
      <c r="B5" s="29"/>
    </row>
    <row r="6" spans="1:3" ht="123.6" customHeight="1" x14ac:dyDescent="0.2">
      <c r="B6" s="29"/>
    </row>
  </sheetData>
  <mergeCells count="4">
    <mergeCell ref="A1:C1"/>
    <mergeCell ref="A2:C2"/>
    <mergeCell ref="A3:C3"/>
    <mergeCell ref="B5:B6"/>
  </mergeCells>
  <pageMargins left="0.39" right="0.39" top="0.39" bottom="0.39" header="0" footer="0"/>
  <pageSetup paperSize="0" fitToHeight="0" orientation="landscape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V8"/>
  <sheetViews>
    <sheetView rightToLeft="1" workbookViewId="0">
      <selection sqref="A1:V1"/>
    </sheetView>
  </sheetViews>
  <sheetFormatPr defaultRowHeight="12.75" x14ac:dyDescent="0.2"/>
  <cols>
    <col min="1" max="1" width="5.140625" customWidth="1"/>
    <col min="2" max="2" width="18.140625" customWidth="1"/>
    <col min="3" max="3" width="1.28515625" customWidth="1"/>
    <col min="4" max="4" width="13" customWidth="1"/>
    <col min="5" max="5" width="1.28515625" customWidth="1"/>
    <col min="6" max="6" width="14.28515625" customWidth="1"/>
    <col min="7" max="7" width="1.28515625" customWidth="1"/>
    <col min="8" max="8" width="13" customWidth="1"/>
    <col min="9" max="9" width="1.28515625" customWidth="1"/>
    <col min="10" max="10" width="13" customWidth="1"/>
    <col min="11" max="11" width="1.28515625" customWidth="1"/>
    <col min="12" max="12" width="15.5703125" customWidth="1"/>
    <col min="13" max="13" width="1.28515625" customWidth="1"/>
    <col min="14" max="14" width="13" customWidth="1"/>
    <col min="15" max="15" width="1.28515625" customWidth="1"/>
    <col min="16" max="16" width="14.28515625" customWidth="1"/>
    <col min="17" max="17" width="1.28515625" customWidth="1"/>
    <col min="18" max="18" width="13" customWidth="1"/>
    <col min="19" max="19" width="1.28515625" customWidth="1"/>
    <col min="20" max="20" width="13" customWidth="1"/>
    <col min="21" max="21" width="1.28515625" customWidth="1"/>
    <col min="22" max="22" width="15.5703125" customWidth="1"/>
    <col min="23" max="23" width="0.28515625" customWidth="1"/>
  </cols>
  <sheetData>
    <row r="1" spans="1:22" ht="29.1" customHeight="1" x14ac:dyDescent="0.2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</row>
    <row r="2" spans="1:22" ht="21.75" customHeight="1" x14ac:dyDescent="0.2">
      <c r="A2" s="28" t="s">
        <v>148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</row>
    <row r="3" spans="1:22" ht="21.75" customHeight="1" x14ac:dyDescent="0.2">
      <c r="A3" s="28" t="s">
        <v>2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</row>
    <row r="4" spans="1:22" ht="14.45" customHeight="1" x14ac:dyDescent="0.2"/>
    <row r="5" spans="1:22" ht="14.45" customHeight="1" x14ac:dyDescent="0.2">
      <c r="A5" s="1" t="s">
        <v>211</v>
      </c>
      <c r="B5" s="30" t="s">
        <v>212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</row>
    <row r="6" spans="1:22" ht="14.45" customHeight="1" x14ac:dyDescent="0.2">
      <c r="D6" s="31" t="s">
        <v>167</v>
      </c>
      <c r="E6" s="31"/>
      <c r="F6" s="31"/>
      <c r="G6" s="31"/>
      <c r="H6" s="31"/>
      <c r="I6" s="31"/>
      <c r="J6" s="31"/>
      <c r="K6" s="31"/>
      <c r="L6" s="31"/>
      <c r="N6" s="31" t="s">
        <v>168</v>
      </c>
      <c r="O6" s="31"/>
      <c r="P6" s="31"/>
      <c r="Q6" s="31"/>
      <c r="R6" s="31"/>
      <c r="S6" s="31"/>
      <c r="T6" s="31"/>
      <c r="U6" s="31"/>
      <c r="V6" s="31"/>
    </row>
    <row r="7" spans="1:22" ht="14.45" customHeight="1" x14ac:dyDescent="0.2">
      <c r="D7" s="3"/>
      <c r="E7" s="3"/>
      <c r="F7" s="3"/>
      <c r="G7" s="3"/>
      <c r="H7" s="3"/>
      <c r="I7" s="3"/>
      <c r="J7" s="32" t="s">
        <v>98</v>
      </c>
      <c r="K7" s="32"/>
      <c r="L7" s="32"/>
      <c r="N7" s="3"/>
      <c r="O7" s="3"/>
      <c r="P7" s="3"/>
      <c r="Q7" s="3"/>
      <c r="R7" s="3"/>
      <c r="S7" s="3"/>
      <c r="T7" s="32" t="s">
        <v>98</v>
      </c>
      <c r="U7" s="32"/>
      <c r="V7" s="32"/>
    </row>
    <row r="8" spans="1:22" ht="14.45" customHeight="1" x14ac:dyDescent="0.2">
      <c r="A8" s="31" t="s">
        <v>115</v>
      </c>
      <c r="B8" s="31"/>
      <c r="D8" s="2" t="s">
        <v>213</v>
      </c>
      <c r="F8" s="2" t="s">
        <v>171</v>
      </c>
      <c r="H8" s="2" t="s">
        <v>172</v>
      </c>
      <c r="J8" s="4" t="s">
        <v>145</v>
      </c>
      <c r="K8" s="3"/>
      <c r="L8" s="4" t="s">
        <v>153</v>
      </c>
      <c r="N8" s="2" t="s">
        <v>213</v>
      </c>
      <c r="P8" s="2" t="s">
        <v>171</v>
      </c>
      <c r="R8" s="2" t="s">
        <v>172</v>
      </c>
      <c r="T8" s="4" t="s">
        <v>145</v>
      </c>
      <c r="U8" s="3"/>
      <c r="V8" s="4" t="s">
        <v>153</v>
      </c>
    </row>
  </sheetData>
  <mergeCells count="9">
    <mergeCell ref="J7:L7"/>
    <mergeCell ref="T7:V7"/>
    <mergeCell ref="A8:B8"/>
    <mergeCell ref="A1:V1"/>
    <mergeCell ref="A2:V2"/>
    <mergeCell ref="A3:V3"/>
    <mergeCell ref="B5:V5"/>
    <mergeCell ref="D6:L6"/>
    <mergeCell ref="N6:V6"/>
  </mergeCells>
  <pageMargins left="0.39" right="0.39" top="0.39" bottom="0.39" header="0" footer="0"/>
  <pageSetup paperSize="0" fitToHeight="0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R14"/>
  <sheetViews>
    <sheetView rightToLeft="1" workbookViewId="0">
      <selection activeCell="F9" sqref="F9"/>
    </sheetView>
  </sheetViews>
  <sheetFormatPr defaultRowHeight="12.75" x14ac:dyDescent="0.2"/>
  <cols>
    <col min="1" max="1" width="5.140625" customWidth="1"/>
    <col min="2" max="2" width="23.85546875" customWidth="1"/>
    <col min="3" max="3" width="1.28515625" customWidth="1"/>
    <col min="4" max="4" width="13" customWidth="1"/>
    <col min="5" max="5" width="1.28515625" customWidth="1"/>
    <col min="6" max="6" width="15.85546875" bestFit="1" customWidth="1"/>
    <col min="7" max="7" width="1.28515625" customWidth="1"/>
    <col min="8" max="8" width="14.5703125" bestFit="1" customWidth="1"/>
    <col min="9" max="9" width="1.28515625" customWidth="1"/>
    <col min="10" max="10" width="19.42578125" customWidth="1"/>
    <col min="11" max="11" width="1.28515625" customWidth="1"/>
    <col min="12" max="12" width="13" customWidth="1"/>
    <col min="13" max="13" width="1.28515625" customWidth="1"/>
    <col min="14" max="14" width="14.28515625" customWidth="1"/>
    <col min="15" max="15" width="1.28515625" customWidth="1"/>
    <col min="16" max="16" width="14.7109375" bestFit="1" customWidth="1"/>
    <col min="17" max="17" width="1.28515625" customWidth="1"/>
    <col min="18" max="18" width="19.42578125" customWidth="1"/>
    <col min="19" max="19" width="0.28515625" customWidth="1"/>
  </cols>
  <sheetData>
    <row r="1" spans="1:18" ht="29.1" customHeight="1" x14ac:dyDescent="0.2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</row>
    <row r="2" spans="1:18" ht="21.75" customHeight="1" x14ac:dyDescent="0.2">
      <c r="A2" s="28" t="s">
        <v>148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</row>
    <row r="3" spans="1:18" ht="21.75" customHeight="1" x14ac:dyDescent="0.2">
      <c r="A3" s="28" t="s">
        <v>2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</row>
    <row r="4" spans="1:18" ht="14.45" customHeight="1" x14ac:dyDescent="0.2"/>
    <row r="5" spans="1:18" ht="14.45" customHeight="1" x14ac:dyDescent="0.2">
      <c r="A5" s="1" t="s">
        <v>214</v>
      </c>
      <c r="B5" s="30" t="s">
        <v>215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</row>
    <row r="6" spans="1:18" ht="14.45" customHeight="1" x14ac:dyDescent="0.2">
      <c r="D6" s="31" t="s">
        <v>167</v>
      </c>
      <c r="E6" s="31"/>
      <c r="F6" s="31"/>
      <c r="G6" s="31"/>
      <c r="H6" s="31"/>
      <c r="I6" s="31"/>
      <c r="J6" s="31"/>
      <c r="L6" s="31" t="s">
        <v>168</v>
      </c>
      <c r="M6" s="31"/>
      <c r="N6" s="31"/>
      <c r="O6" s="31"/>
      <c r="P6" s="31"/>
      <c r="Q6" s="31"/>
      <c r="R6" s="31"/>
    </row>
    <row r="7" spans="1:18" ht="14.45" customHeight="1" x14ac:dyDescent="0.2">
      <c r="D7" s="3"/>
      <c r="E7" s="3"/>
      <c r="F7" s="3"/>
      <c r="G7" s="3"/>
      <c r="H7" s="3"/>
      <c r="I7" s="3"/>
      <c r="J7" s="3"/>
      <c r="L7" s="3"/>
      <c r="M7" s="3"/>
      <c r="N7" s="3"/>
      <c r="O7" s="3"/>
      <c r="P7" s="3"/>
      <c r="Q7" s="3"/>
      <c r="R7" s="3"/>
    </row>
    <row r="8" spans="1:18" ht="14.45" customHeight="1" x14ac:dyDescent="0.2">
      <c r="A8" s="31" t="s">
        <v>216</v>
      </c>
      <c r="B8" s="31"/>
      <c r="D8" s="2" t="s">
        <v>217</v>
      </c>
      <c r="F8" s="2" t="s">
        <v>171</v>
      </c>
      <c r="H8" s="2" t="s">
        <v>172</v>
      </c>
      <c r="J8" s="2" t="s">
        <v>98</v>
      </c>
      <c r="L8" s="2" t="s">
        <v>217</v>
      </c>
      <c r="N8" s="2" t="s">
        <v>171</v>
      </c>
      <c r="P8" s="2" t="s">
        <v>172</v>
      </c>
      <c r="R8" s="2" t="s">
        <v>98</v>
      </c>
    </row>
    <row r="9" spans="1:18" ht="21.75" customHeight="1" x14ac:dyDescent="0.2">
      <c r="A9" s="33" t="s">
        <v>127</v>
      </c>
      <c r="B9" s="33"/>
      <c r="D9" s="6">
        <v>0</v>
      </c>
      <c r="F9" s="6">
        <v>-16030370855</v>
      </c>
      <c r="H9" s="6">
        <v>17716968536</v>
      </c>
      <c r="J9" s="6">
        <v>1686597681</v>
      </c>
      <c r="L9" s="6">
        <v>0</v>
      </c>
      <c r="N9" s="6">
        <v>5611820432</v>
      </c>
      <c r="P9" s="6">
        <v>20542239661</v>
      </c>
      <c r="R9" s="6">
        <v>26154060093</v>
      </c>
    </row>
    <row r="10" spans="1:18" ht="21.75" customHeight="1" x14ac:dyDescent="0.2">
      <c r="A10" s="35" t="s">
        <v>218</v>
      </c>
      <c r="B10" s="35"/>
      <c r="D10" s="9">
        <v>0</v>
      </c>
      <c r="F10" s="9">
        <v>0</v>
      </c>
      <c r="H10" s="9">
        <v>0</v>
      </c>
      <c r="J10" s="9">
        <v>0</v>
      </c>
      <c r="L10" s="9">
        <v>0</v>
      </c>
      <c r="N10" s="9">
        <v>0</v>
      </c>
      <c r="P10" s="9">
        <v>2327437098</v>
      </c>
      <c r="R10" s="9">
        <v>2327437098</v>
      </c>
    </row>
    <row r="11" spans="1:18" ht="21.75" customHeight="1" x14ac:dyDescent="0.2">
      <c r="A11" s="35" t="s">
        <v>219</v>
      </c>
      <c r="B11" s="35"/>
      <c r="D11" s="9">
        <v>0</v>
      </c>
      <c r="F11" s="9">
        <v>0</v>
      </c>
      <c r="H11" s="9">
        <v>0</v>
      </c>
      <c r="J11" s="9">
        <v>0</v>
      </c>
      <c r="L11" s="9">
        <v>0</v>
      </c>
      <c r="N11" s="9">
        <v>0</v>
      </c>
      <c r="P11" s="9">
        <v>764736108</v>
      </c>
      <c r="R11" s="9">
        <v>764736108</v>
      </c>
    </row>
    <row r="12" spans="1:18" ht="21.75" customHeight="1" x14ac:dyDescent="0.2">
      <c r="A12" s="35" t="s">
        <v>220</v>
      </c>
      <c r="B12" s="35"/>
      <c r="D12" s="9">
        <v>0</v>
      </c>
      <c r="F12" s="9">
        <v>0</v>
      </c>
      <c r="H12" s="9">
        <v>0</v>
      </c>
      <c r="J12" s="9">
        <v>0</v>
      </c>
      <c r="L12" s="9">
        <v>0</v>
      </c>
      <c r="N12" s="9">
        <v>0</v>
      </c>
      <c r="P12" s="9">
        <v>546286825</v>
      </c>
      <c r="R12" s="9">
        <v>546286825</v>
      </c>
    </row>
    <row r="13" spans="1:18" ht="21.75" customHeight="1" x14ac:dyDescent="0.2">
      <c r="A13" s="37" t="s">
        <v>131</v>
      </c>
      <c r="B13" s="37"/>
      <c r="D13" s="13">
        <v>0</v>
      </c>
      <c r="F13" s="13">
        <v>890270852</v>
      </c>
      <c r="H13" s="13">
        <v>0</v>
      </c>
      <c r="J13" s="13">
        <v>890270852</v>
      </c>
      <c r="L13" s="13">
        <v>0</v>
      </c>
      <c r="N13" s="13">
        <v>1625596002</v>
      </c>
      <c r="P13" s="13">
        <v>0</v>
      </c>
      <c r="R13" s="13">
        <v>1625596002</v>
      </c>
    </row>
    <row r="14" spans="1:18" ht="21.75" customHeight="1" x14ac:dyDescent="0.2">
      <c r="A14" s="39" t="s">
        <v>98</v>
      </c>
      <c r="B14" s="39"/>
      <c r="D14" s="16">
        <v>0</v>
      </c>
      <c r="F14" s="16">
        <v>-15140100003</v>
      </c>
      <c r="H14" s="16">
        <v>17716968536</v>
      </c>
      <c r="J14" s="16">
        <v>2576868533</v>
      </c>
      <c r="L14" s="16">
        <v>0</v>
      </c>
      <c r="N14" s="16">
        <v>7237416434</v>
      </c>
      <c r="P14" s="16">
        <v>24180699692</v>
      </c>
      <c r="R14" s="16">
        <v>31418116126</v>
      </c>
    </row>
  </sheetData>
  <mergeCells count="13">
    <mergeCell ref="A13:B13"/>
    <mergeCell ref="A14:B14"/>
    <mergeCell ref="A8:B8"/>
    <mergeCell ref="A9:B9"/>
    <mergeCell ref="A10:B10"/>
    <mergeCell ref="A11:B11"/>
    <mergeCell ref="A12:B12"/>
    <mergeCell ref="A1:R1"/>
    <mergeCell ref="A2:R2"/>
    <mergeCell ref="A3:R3"/>
    <mergeCell ref="B5:R5"/>
    <mergeCell ref="D6:J6"/>
    <mergeCell ref="L6:R6"/>
  </mergeCells>
  <pageMargins left="0.39" right="0.39" top="0.39" bottom="0.39" header="0" footer="0"/>
  <pageSetup paperSize="0" fitToHeight="0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Q97"/>
  <sheetViews>
    <sheetView rightToLeft="1" workbookViewId="0">
      <selection sqref="A1:Q1"/>
    </sheetView>
  </sheetViews>
  <sheetFormatPr defaultRowHeight="12.75" x14ac:dyDescent="0.2"/>
  <cols>
    <col min="1" max="1" width="7.7109375" customWidth="1"/>
    <col min="2" max="2" width="5.140625" customWidth="1"/>
    <col min="3" max="3" width="1.28515625" customWidth="1"/>
    <col min="4" max="4" width="13" customWidth="1"/>
    <col min="5" max="5" width="1.28515625" customWidth="1"/>
    <col min="6" max="6" width="14.28515625" customWidth="1"/>
    <col min="7" max="7" width="1.28515625" customWidth="1"/>
    <col min="8" max="8" width="13" customWidth="1"/>
    <col min="9" max="9" width="1.28515625" customWidth="1"/>
    <col min="10" max="10" width="10.42578125" customWidth="1"/>
    <col min="11" max="11" width="9.140625" customWidth="1"/>
    <col min="12" max="12" width="1.28515625" customWidth="1"/>
    <col min="13" max="13" width="28.5703125" customWidth="1"/>
    <col min="14" max="14" width="1.28515625" customWidth="1"/>
    <col min="15" max="15" width="14.28515625" customWidth="1"/>
    <col min="16" max="16" width="1.28515625" customWidth="1"/>
    <col min="17" max="17" width="28.5703125" customWidth="1"/>
    <col min="18" max="18" width="0.28515625" customWidth="1"/>
  </cols>
  <sheetData>
    <row r="1" spans="1:17" ht="29.1" customHeight="1" x14ac:dyDescent="0.2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</row>
    <row r="2" spans="1:17" ht="21.75" customHeight="1" x14ac:dyDescent="0.2">
      <c r="A2" s="28" t="s">
        <v>148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</row>
    <row r="3" spans="1:17" ht="21.75" customHeight="1" x14ac:dyDescent="0.2">
      <c r="A3" s="28" t="s">
        <v>2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</row>
    <row r="4" spans="1:17" ht="14.45" customHeight="1" x14ac:dyDescent="0.2"/>
    <row r="5" spans="1:17" ht="14.45" customHeight="1" x14ac:dyDescent="0.2">
      <c r="A5" s="1" t="s">
        <v>221</v>
      </c>
      <c r="B5" s="30" t="s">
        <v>222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</row>
    <row r="6" spans="1:17" ht="29.1" customHeight="1" x14ac:dyDescent="0.2">
      <c r="M6" s="41" t="s">
        <v>223</v>
      </c>
      <c r="Q6" s="41" t="s">
        <v>224</v>
      </c>
    </row>
    <row r="7" spans="1:17" ht="14.45" customHeight="1" x14ac:dyDescent="0.2">
      <c r="A7" s="31" t="s">
        <v>225</v>
      </c>
      <c r="B7" s="31"/>
      <c r="D7" s="2" t="s">
        <v>226</v>
      </c>
      <c r="F7" s="2" t="s">
        <v>227</v>
      </c>
      <c r="H7" s="2" t="s">
        <v>109</v>
      </c>
      <c r="J7" s="31" t="s">
        <v>228</v>
      </c>
      <c r="K7" s="31"/>
      <c r="M7" s="41"/>
      <c r="O7" s="2" t="s">
        <v>229</v>
      </c>
      <c r="Q7" s="41"/>
    </row>
    <row r="8" spans="1:17" ht="14.45" customHeight="1" x14ac:dyDescent="0.2">
      <c r="A8" s="32" t="s">
        <v>230</v>
      </c>
      <c r="B8" s="45"/>
      <c r="D8" s="32" t="s">
        <v>231</v>
      </c>
      <c r="F8" s="4" t="s">
        <v>232</v>
      </c>
      <c r="H8" s="3"/>
      <c r="J8" s="3"/>
      <c r="K8" s="3"/>
      <c r="M8" s="3"/>
      <c r="O8" s="3"/>
      <c r="Q8" s="3"/>
    </row>
    <row r="9" spans="1:17" ht="14.45" customHeight="1" x14ac:dyDescent="0.2">
      <c r="A9" s="31"/>
      <c r="B9" s="31"/>
      <c r="D9" s="31"/>
      <c r="F9" s="4" t="s">
        <v>233</v>
      </c>
    </row>
    <row r="10" spans="1:17" ht="14.45" customHeight="1" x14ac:dyDescent="0.2">
      <c r="A10" s="32" t="s">
        <v>230</v>
      </c>
      <c r="B10" s="45"/>
      <c r="D10" s="32" t="s">
        <v>234</v>
      </c>
      <c r="F10" s="4" t="s">
        <v>232</v>
      </c>
    </row>
    <row r="11" spans="1:17" ht="14.45" customHeight="1" x14ac:dyDescent="0.2">
      <c r="A11" s="31"/>
      <c r="B11" s="31"/>
      <c r="D11" s="31"/>
      <c r="F11" s="4" t="s">
        <v>235</v>
      </c>
    </row>
    <row r="12" spans="1:17" ht="65.45" customHeight="1" x14ac:dyDescent="0.2">
      <c r="A12" s="42" t="s">
        <v>236</v>
      </c>
      <c r="B12" s="42"/>
      <c r="D12" s="19" t="s">
        <v>237</v>
      </c>
      <c r="F12" s="4" t="s">
        <v>238</v>
      </c>
    </row>
    <row r="13" spans="1:17" ht="14.45" customHeight="1" x14ac:dyDescent="0.2">
      <c r="A13" s="42" t="s">
        <v>239</v>
      </c>
      <c r="B13" s="43"/>
      <c r="D13" s="42" t="s">
        <v>239</v>
      </c>
      <c r="F13" s="4" t="s">
        <v>240</v>
      </c>
    </row>
    <row r="14" spans="1:17" ht="14.45" customHeight="1" x14ac:dyDescent="0.2">
      <c r="A14" s="44"/>
      <c r="B14" s="44"/>
      <c r="D14" s="44"/>
      <c r="F14" s="4" t="s">
        <v>241</v>
      </c>
    </row>
    <row r="15" spans="1:17" ht="14.45" customHeight="1" x14ac:dyDescent="0.2">
      <c r="A15" s="44"/>
      <c r="B15" s="44"/>
      <c r="D15" s="44"/>
      <c r="F15" s="4" t="s">
        <v>242</v>
      </c>
    </row>
    <row r="16" spans="1:17" ht="14.45" customHeight="1" x14ac:dyDescent="0.2">
      <c r="A16" s="41"/>
      <c r="B16" s="41"/>
      <c r="D16" s="41"/>
      <c r="F16" s="4" t="s">
        <v>243</v>
      </c>
    </row>
    <row r="17" spans="1:10" ht="14.45" customHeight="1" x14ac:dyDescent="0.2">
      <c r="A17" s="3"/>
      <c r="B17" s="3"/>
      <c r="D17" s="3"/>
      <c r="F17" s="3"/>
    </row>
    <row r="18" spans="1:10" ht="14.45" customHeight="1" x14ac:dyDescent="0.2">
      <c r="A18" s="31" t="s">
        <v>244</v>
      </c>
      <c r="B18" s="31"/>
      <c r="C18" s="31"/>
      <c r="D18" s="31"/>
      <c r="E18" s="31"/>
      <c r="F18" s="31"/>
      <c r="G18" s="31"/>
      <c r="H18" s="31"/>
      <c r="I18" s="31"/>
      <c r="J18" s="31"/>
    </row>
    <row r="19" spans="1:10" ht="14.45" customHeight="1" x14ac:dyDescent="0.2">
      <c r="A19" s="3"/>
      <c r="B19" s="3"/>
      <c r="C19" s="3"/>
      <c r="D19" s="3"/>
      <c r="E19" s="3"/>
      <c r="F19" s="3"/>
      <c r="G19" s="3"/>
      <c r="H19" s="3"/>
      <c r="I19" s="3"/>
      <c r="J19" s="3"/>
    </row>
    <row r="20" spans="1:10" ht="14.45" customHeight="1" x14ac:dyDescent="0.2"/>
    <row r="21" spans="1:10" ht="14.45" customHeight="1" x14ac:dyDescent="0.2"/>
    <row r="22" spans="1:10" ht="14.45" customHeight="1" x14ac:dyDescent="0.2"/>
    <row r="23" spans="1:10" ht="14.45" customHeight="1" x14ac:dyDescent="0.2"/>
    <row r="24" spans="1:10" ht="14.45" customHeight="1" x14ac:dyDescent="0.2"/>
    <row r="25" spans="1:10" ht="14.45" customHeight="1" x14ac:dyDescent="0.2"/>
    <row r="26" spans="1:10" ht="14.45" customHeight="1" x14ac:dyDescent="0.2"/>
    <row r="27" spans="1:10" ht="14.45" customHeight="1" x14ac:dyDescent="0.2"/>
    <row r="28" spans="1:10" ht="14.45" customHeight="1" x14ac:dyDescent="0.2"/>
    <row r="29" spans="1:10" ht="14.45" customHeight="1" x14ac:dyDescent="0.2"/>
    <row r="30" spans="1:10" ht="14.45" customHeight="1" x14ac:dyDescent="0.2"/>
    <row r="31" spans="1:10" ht="14.45" customHeight="1" x14ac:dyDescent="0.2"/>
    <row r="32" spans="1:10" ht="14.45" customHeight="1" x14ac:dyDescent="0.2"/>
    <row r="33" ht="14.45" customHeight="1" x14ac:dyDescent="0.2"/>
    <row r="34" ht="14.45" customHeight="1" x14ac:dyDescent="0.2"/>
    <row r="35" ht="14.45" customHeight="1" x14ac:dyDescent="0.2"/>
    <row r="36" ht="14.45" customHeight="1" x14ac:dyDescent="0.2"/>
    <row r="37" ht="14.45" customHeight="1" x14ac:dyDescent="0.2"/>
    <row r="38" ht="14.45" customHeight="1" x14ac:dyDescent="0.2"/>
    <row r="39" ht="14.45" customHeight="1" x14ac:dyDescent="0.2"/>
    <row r="40" ht="14.45" customHeight="1" x14ac:dyDescent="0.2"/>
    <row r="41" ht="14.45" customHeight="1" x14ac:dyDescent="0.2"/>
    <row r="42" ht="14.45" customHeight="1" x14ac:dyDescent="0.2"/>
    <row r="43" ht="14.45" customHeight="1" x14ac:dyDescent="0.2"/>
    <row r="44" ht="14.45" customHeight="1" x14ac:dyDescent="0.2"/>
    <row r="45" ht="14.45" customHeight="1" x14ac:dyDescent="0.2"/>
    <row r="46" ht="14.45" customHeight="1" x14ac:dyDescent="0.2"/>
    <row r="47" ht="14.45" customHeight="1" x14ac:dyDescent="0.2"/>
    <row r="48" ht="14.45" customHeight="1" x14ac:dyDescent="0.2"/>
    <row r="49" ht="14.45" customHeight="1" x14ac:dyDescent="0.2"/>
    <row r="50" ht="14.45" customHeight="1" x14ac:dyDescent="0.2"/>
    <row r="51" ht="14.45" customHeight="1" x14ac:dyDescent="0.2"/>
    <row r="52" ht="14.45" customHeight="1" x14ac:dyDescent="0.2"/>
    <row r="53" ht="14.45" customHeight="1" x14ac:dyDescent="0.2"/>
    <row r="54" ht="14.45" customHeight="1" x14ac:dyDescent="0.2"/>
    <row r="55" ht="14.45" customHeight="1" x14ac:dyDescent="0.2"/>
    <row r="56" ht="14.45" customHeight="1" x14ac:dyDescent="0.2"/>
    <row r="57" ht="14.45" customHeight="1" x14ac:dyDescent="0.2"/>
    <row r="58" ht="14.45" customHeight="1" x14ac:dyDescent="0.2"/>
    <row r="59" ht="14.45" customHeight="1" x14ac:dyDescent="0.2"/>
    <row r="60" ht="14.45" customHeight="1" x14ac:dyDescent="0.2"/>
    <row r="61" ht="14.45" customHeight="1" x14ac:dyDescent="0.2"/>
    <row r="62" ht="14.45" customHeight="1" x14ac:dyDescent="0.2"/>
    <row r="63" ht="14.45" customHeight="1" x14ac:dyDescent="0.2"/>
    <row r="64" ht="14.45" customHeight="1" x14ac:dyDescent="0.2"/>
    <row r="65" ht="14.45" customHeight="1" x14ac:dyDescent="0.2"/>
    <row r="66" ht="14.45" customHeight="1" x14ac:dyDescent="0.2"/>
    <row r="67" ht="14.45" customHeight="1" x14ac:dyDescent="0.2"/>
    <row r="68" ht="14.45" customHeight="1" x14ac:dyDescent="0.2"/>
    <row r="69" ht="14.45" customHeight="1" x14ac:dyDescent="0.2"/>
    <row r="70" ht="14.45" customHeight="1" x14ac:dyDescent="0.2"/>
    <row r="71" ht="14.45" customHeight="1" x14ac:dyDescent="0.2"/>
    <row r="72" ht="14.45" customHeight="1" x14ac:dyDescent="0.2"/>
    <row r="73" ht="14.45" customHeight="1" x14ac:dyDescent="0.2"/>
    <row r="74" ht="14.45" customHeight="1" x14ac:dyDescent="0.2"/>
    <row r="75" ht="14.45" customHeight="1" x14ac:dyDescent="0.2"/>
    <row r="76" ht="14.45" customHeight="1" x14ac:dyDescent="0.2"/>
    <row r="77" ht="14.45" customHeight="1" x14ac:dyDescent="0.2"/>
    <row r="78" ht="14.45" customHeight="1" x14ac:dyDescent="0.2"/>
    <row r="79" ht="14.45" customHeight="1" x14ac:dyDescent="0.2"/>
    <row r="80" ht="14.45" customHeight="1" x14ac:dyDescent="0.2"/>
    <row r="81" ht="14.45" customHeight="1" x14ac:dyDescent="0.2"/>
    <row r="82" ht="14.45" customHeight="1" x14ac:dyDescent="0.2"/>
    <row r="83" ht="14.45" customHeight="1" x14ac:dyDescent="0.2"/>
    <row r="84" ht="14.45" customHeight="1" x14ac:dyDescent="0.2"/>
    <row r="85" ht="14.45" customHeight="1" x14ac:dyDescent="0.2"/>
    <row r="86" ht="14.45" customHeight="1" x14ac:dyDescent="0.2"/>
    <row r="87" ht="14.45" customHeight="1" x14ac:dyDescent="0.2"/>
    <row r="88" ht="14.45" customHeight="1" x14ac:dyDescent="0.2"/>
    <row r="89" ht="14.45" customHeight="1" x14ac:dyDescent="0.2"/>
    <row r="90" ht="14.45" customHeight="1" x14ac:dyDescent="0.2"/>
    <row r="91" ht="14.45" customHeight="1" x14ac:dyDescent="0.2"/>
    <row r="92" ht="14.45" customHeight="1" x14ac:dyDescent="0.2"/>
    <row r="93" ht="14.45" customHeight="1" x14ac:dyDescent="0.2"/>
    <row r="94" ht="14.45" customHeight="1" x14ac:dyDescent="0.2"/>
    <row r="95" ht="14.45" customHeight="1" x14ac:dyDescent="0.2"/>
    <row r="96" ht="14.45" customHeight="1" x14ac:dyDescent="0.2"/>
    <row r="97" ht="14.45" customHeight="1" x14ac:dyDescent="0.2"/>
  </sheetData>
  <mergeCells count="16">
    <mergeCell ref="A13:B16"/>
    <mergeCell ref="D13:D16"/>
    <mergeCell ref="A18:J18"/>
    <mergeCell ref="A8:B9"/>
    <mergeCell ref="D8:D9"/>
    <mergeCell ref="A10:B11"/>
    <mergeCell ref="D10:D11"/>
    <mergeCell ref="A12:B12"/>
    <mergeCell ref="A1:Q1"/>
    <mergeCell ref="A2:Q2"/>
    <mergeCell ref="A3:Q3"/>
    <mergeCell ref="B5:Q5"/>
    <mergeCell ref="M6:M7"/>
    <mergeCell ref="Q6:Q7"/>
    <mergeCell ref="A7:B7"/>
    <mergeCell ref="J7:K7"/>
  </mergeCells>
  <pageMargins left="0.39" right="0.39" top="0.39" bottom="0.39" header="0" footer="0"/>
  <pageSetup paperSize="0" fitToHeight="0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J17"/>
  <sheetViews>
    <sheetView rightToLeft="1" workbookViewId="0">
      <selection activeCell="A16" sqref="A16:B16"/>
    </sheetView>
  </sheetViews>
  <sheetFormatPr defaultRowHeight="12.75" x14ac:dyDescent="0.2"/>
  <cols>
    <col min="1" max="1" width="5.140625" customWidth="1"/>
    <col min="2" max="2" width="40.28515625" customWidth="1"/>
    <col min="3" max="3" width="1.28515625" customWidth="1"/>
    <col min="4" max="4" width="19.42578125" customWidth="1"/>
    <col min="5" max="5" width="1.28515625" customWidth="1"/>
    <col min="6" max="6" width="20.7109375" customWidth="1"/>
    <col min="7" max="7" width="1.28515625" customWidth="1"/>
    <col min="8" max="8" width="19.42578125" customWidth="1"/>
    <col min="9" max="9" width="1.28515625" customWidth="1"/>
    <col min="10" max="10" width="19.42578125" customWidth="1"/>
    <col min="11" max="11" width="0.28515625" customWidth="1"/>
    <col min="15" max="15" width="13.85546875" bestFit="1" customWidth="1"/>
    <col min="17" max="17" width="13.85546875" bestFit="1" customWidth="1"/>
  </cols>
  <sheetData>
    <row r="1" spans="1:10" ht="29.1" customHeight="1" x14ac:dyDescent="0.2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</row>
    <row r="2" spans="1:10" ht="21.75" customHeight="1" x14ac:dyDescent="0.2">
      <c r="A2" s="28" t="s">
        <v>148</v>
      </c>
      <c r="B2" s="28"/>
      <c r="C2" s="28"/>
      <c r="D2" s="28"/>
      <c r="E2" s="28"/>
      <c r="F2" s="28"/>
      <c r="G2" s="28"/>
      <c r="H2" s="28"/>
      <c r="I2" s="28"/>
      <c r="J2" s="28"/>
    </row>
    <row r="3" spans="1:10" ht="21.75" customHeight="1" x14ac:dyDescent="0.2">
      <c r="A3" s="28" t="s">
        <v>2</v>
      </c>
      <c r="B3" s="28"/>
      <c r="C3" s="28"/>
      <c r="D3" s="28"/>
      <c r="E3" s="28"/>
      <c r="F3" s="28"/>
      <c r="G3" s="28"/>
      <c r="H3" s="28"/>
      <c r="I3" s="28"/>
      <c r="J3" s="28"/>
    </row>
    <row r="4" spans="1:10" ht="14.45" customHeight="1" x14ac:dyDescent="0.2"/>
    <row r="5" spans="1:10" ht="14.45" customHeight="1" x14ac:dyDescent="0.2">
      <c r="A5" s="1" t="s">
        <v>245</v>
      </c>
      <c r="B5" s="30" t="s">
        <v>246</v>
      </c>
      <c r="C5" s="30"/>
      <c r="D5" s="30"/>
      <c r="E5" s="30"/>
      <c r="F5" s="30"/>
      <c r="G5" s="30"/>
      <c r="H5" s="30"/>
      <c r="I5" s="30"/>
      <c r="J5" s="30"/>
    </row>
    <row r="6" spans="1:10" ht="14.45" customHeight="1" x14ac:dyDescent="0.2">
      <c r="D6" s="31" t="s">
        <v>167</v>
      </c>
      <c r="E6" s="31"/>
      <c r="F6" s="31"/>
      <c r="H6" s="31" t="s">
        <v>168</v>
      </c>
      <c r="I6" s="31"/>
      <c r="J6" s="31"/>
    </row>
    <row r="7" spans="1:10" ht="36.4" customHeight="1" x14ac:dyDescent="0.2">
      <c r="A7" s="31" t="s">
        <v>247</v>
      </c>
      <c r="B7" s="31"/>
      <c r="D7" s="19" t="s">
        <v>248</v>
      </c>
      <c r="E7" s="3"/>
      <c r="F7" s="19" t="s">
        <v>249</v>
      </c>
      <c r="H7" s="19" t="s">
        <v>248</v>
      </c>
      <c r="I7" s="3"/>
      <c r="J7" s="19" t="s">
        <v>249</v>
      </c>
    </row>
    <row r="8" spans="1:10" ht="21.75" customHeight="1" x14ac:dyDescent="0.2">
      <c r="A8" s="33" t="s">
        <v>326</v>
      </c>
      <c r="B8" s="33"/>
      <c r="D8" s="21">
        <v>20957</v>
      </c>
      <c r="E8" s="22"/>
      <c r="F8" s="23">
        <f>D8/$D$16*100</f>
        <v>2.0753102642616771E-4</v>
      </c>
      <c r="G8" s="22"/>
      <c r="H8" s="21">
        <f>446867+3038191779</f>
        <v>3038638646</v>
      </c>
      <c r="I8" s="22"/>
      <c r="J8" s="23">
        <f>H8/$H$16*100</f>
        <v>2.7416723881992477</v>
      </c>
    </row>
    <row r="9" spans="1:10" ht="21.75" customHeight="1" x14ac:dyDescent="0.2">
      <c r="A9" s="35" t="s">
        <v>330</v>
      </c>
      <c r="B9" s="35"/>
      <c r="D9" s="24">
        <v>0</v>
      </c>
      <c r="E9" s="22"/>
      <c r="F9" s="25">
        <f>D9/$D$16*100</f>
        <v>0</v>
      </c>
      <c r="G9" s="22"/>
      <c r="H9" s="24">
        <v>3971152</v>
      </c>
      <c r="I9" s="22"/>
      <c r="J9" s="25">
        <f>H9/$H$16*100</f>
        <v>3.5830511805259972E-3</v>
      </c>
    </row>
    <row r="10" spans="1:10" ht="21.75" customHeight="1" x14ac:dyDescent="0.2">
      <c r="A10" s="35" t="s">
        <v>331</v>
      </c>
      <c r="B10" s="35"/>
      <c r="D10" s="24">
        <v>0</v>
      </c>
      <c r="E10" s="22"/>
      <c r="F10" s="25">
        <f t="shared" ref="F10:F15" si="0">D10/$D$16*100</f>
        <v>0</v>
      </c>
      <c r="G10" s="22"/>
      <c r="H10" s="24">
        <v>551190</v>
      </c>
      <c r="I10" s="22"/>
      <c r="J10" s="25">
        <f t="shared" ref="J10:J15" si="1">H10/$H$16*100</f>
        <v>4.9732218262965621E-4</v>
      </c>
    </row>
    <row r="11" spans="1:10" ht="21.75" customHeight="1" x14ac:dyDescent="0.2">
      <c r="A11" s="35" t="s">
        <v>332</v>
      </c>
      <c r="B11" s="35"/>
      <c r="D11" s="24">
        <v>0</v>
      </c>
      <c r="E11" s="22"/>
      <c r="F11" s="25">
        <f t="shared" si="0"/>
        <v>0</v>
      </c>
      <c r="G11" s="22"/>
      <c r="H11" s="24">
        <v>5909979</v>
      </c>
      <c r="I11" s="22"/>
      <c r="J11" s="25">
        <f t="shared" si="1"/>
        <v>5.3323965521425154E-3</v>
      </c>
    </row>
    <row r="12" spans="1:10" ht="21.75" customHeight="1" x14ac:dyDescent="0.2">
      <c r="A12" s="35" t="s">
        <v>327</v>
      </c>
      <c r="B12" s="35"/>
      <c r="D12" s="24">
        <v>23336</v>
      </c>
      <c r="E12" s="22"/>
      <c r="F12" s="25">
        <f t="shared" si="0"/>
        <v>2.3108956590547544E-4</v>
      </c>
      <c r="G12" s="22"/>
      <c r="H12" s="24">
        <v>277274</v>
      </c>
      <c r="I12" s="22"/>
      <c r="J12" s="25">
        <f t="shared" si="1"/>
        <v>2.5017600258795569E-4</v>
      </c>
    </row>
    <row r="13" spans="1:10" ht="21.75" customHeight="1" x14ac:dyDescent="0.2">
      <c r="A13" s="35" t="s">
        <v>333</v>
      </c>
      <c r="B13" s="35"/>
      <c r="D13" s="24">
        <v>0</v>
      </c>
      <c r="E13" s="22"/>
      <c r="F13" s="25">
        <f t="shared" si="0"/>
        <v>0</v>
      </c>
      <c r="G13" s="22"/>
      <c r="H13" s="24">
        <v>1269402</v>
      </c>
      <c r="I13" s="22"/>
      <c r="J13" s="25">
        <f t="shared" si="1"/>
        <v>1.1453432995418111E-3</v>
      </c>
    </row>
    <row r="14" spans="1:10" ht="21.75" customHeight="1" x14ac:dyDescent="0.2">
      <c r="A14" s="35" t="s">
        <v>328</v>
      </c>
      <c r="B14" s="35"/>
      <c r="D14" s="24">
        <v>30913</v>
      </c>
      <c r="E14" s="22"/>
      <c r="F14" s="25">
        <f t="shared" si="0"/>
        <v>3.0612237533578858E-4</v>
      </c>
      <c r="G14" s="22"/>
      <c r="H14" s="24">
        <v>49420917305</v>
      </c>
      <c r="I14" s="22"/>
      <c r="J14" s="25">
        <f t="shared" si="1"/>
        <v>44.591009382757932</v>
      </c>
    </row>
    <row r="15" spans="1:10" ht="21.75" customHeight="1" x14ac:dyDescent="0.2">
      <c r="A15" s="35" t="s">
        <v>329</v>
      </c>
      <c r="B15" s="35"/>
      <c r="D15" s="24">
        <v>10098173890</v>
      </c>
      <c r="E15" s="22"/>
      <c r="F15" s="25">
        <f t="shared" si="0"/>
        <v>99.999255257032331</v>
      </c>
      <c r="G15" s="22"/>
      <c r="H15" s="24">
        <v>58360038477</v>
      </c>
      <c r="I15" s="22"/>
      <c r="J15" s="25">
        <f t="shared" si="1"/>
        <v>52.656509939825391</v>
      </c>
    </row>
    <row r="16" spans="1:10" ht="21.75" customHeight="1" thickBot="1" x14ac:dyDescent="0.25">
      <c r="A16" s="39" t="s">
        <v>98</v>
      </c>
      <c r="B16" s="39"/>
      <c r="D16" s="26">
        <v>10098249096</v>
      </c>
      <c r="E16" s="22"/>
      <c r="F16" s="26">
        <f>SUM(F8:F15)</f>
        <v>100</v>
      </c>
      <c r="G16" s="22"/>
      <c r="H16" s="26">
        <v>110831573425</v>
      </c>
      <c r="I16" s="22"/>
      <c r="J16" s="26">
        <f>SUM(J8:J15)</f>
        <v>100</v>
      </c>
    </row>
    <row r="17" ht="13.5" thickTop="1" x14ac:dyDescent="0.2"/>
  </sheetData>
  <mergeCells count="16">
    <mergeCell ref="A16:B16"/>
    <mergeCell ref="A15:B15"/>
    <mergeCell ref="A12:B12"/>
    <mergeCell ref="A13:B13"/>
    <mergeCell ref="A14:B14"/>
    <mergeCell ref="A7:B7"/>
    <mergeCell ref="A8:B8"/>
    <mergeCell ref="A9:B9"/>
    <mergeCell ref="A10:B10"/>
    <mergeCell ref="A11:B11"/>
    <mergeCell ref="A1:J1"/>
    <mergeCell ref="A2:J2"/>
    <mergeCell ref="A3:J3"/>
    <mergeCell ref="B5:J5"/>
    <mergeCell ref="D6:F6"/>
    <mergeCell ref="H6:J6"/>
  </mergeCells>
  <pageMargins left="0.39" right="0.39" top="0.39" bottom="0.39" header="0" footer="0"/>
  <pageSetup paperSize="0" fitToHeight="0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F11"/>
  <sheetViews>
    <sheetView rightToLeft="1" workbookViewId="0">
      <selection activeCell="F10" sqref="F10"/>
    </sheetView>
  </sheetViews>
  <sheetFormatPr defaultRowHeight="12.75" x14ac:dyDescent="0.2"/>
  <cols>
    <col min="1" max="1" width="5.140625" customWidth="1"/>
    <col min="2" max="2" width="41.5703125" customWidth="1"/>
    <col min="3" max="3" width="1.28515625" customWidth="1"/>
    <col min="4" max="4" width="19.42578125" customWidth="1"/>
    <col min="5" max="5" width="1.28515625" customWidth="1"/>
    <col min="6" max="6" width="19.42578125" customWidth="1"/>
    <col min="7" max="7" width="0.28515625" customWidth="1"/>
  </cols>
  <sheetData>
    <row r="1" spans="1:6" ht="29.1" customHeight="1" x14ac:dyDescent="0.2">
      <c r="A1" s="28" t="s">
        <v>0</v>
      </c>
      <c r="B1" s="28"/>
      <c r="C1" s="28"/>
      <c r="D1" s="28"/>
      <c r="E1" s="28"/>
      <c r="F1" s="28"/>
    </row>
    <row r="2" spans="1:6" ht="21.75" customHeight="1" x14ac:dyDescent="0.2">
      <c r="A2" s="28" t="s">
        <v>148</v>
      </c>
      <c r="B2" s="28"/>
      <c r="C2" s="28"/>
      <c r="D2" s="28"/>
      <c r="E2" s="28"/>
      <c r="F2" s="28"/>
    </row>
    <row r="3" spans="1:6" ht="21.75" customHeight="1" x14ac:dyDescent="0.2">
      <c r="A3" s="28" t="s">
        <v>2</v>
      </c>
      <c r="B3" s="28"/>
      <c r="C3" s="28"/>
      <c r="D3" s="28"/>
      <c r="E3" s="28"/>
      <c r="F3" s="28"/>
    </row>
    <row r="4" spans="1:6" ht="14.45" customHeight="1" x14ac:dyDescent="0.2"/>
    <row r="5" spans="1:6" ht="29.1" customHeight="1" x14ac:dyDescent="0.2">
      <c r="A5" s="1" t="s">
        <v>250</v>
      </c>
      <c r="B5" s="30" t="s">
        <v>163</v>
      </c>
      <c r="C5" s="30"/>
      <c r="D5" s="30"/>
      <c r="E5" s="30"/>
      <c r="F5" s="30"/>
    </row>
    <row r="6" spans="1:6" ht="14.45" customHeight="1" x14ac:dyDescent="0.2">
      <c r="D6" s="2" t="s">
        <v>167</v>
      </c>
      <c r="F6" s="2" t="s">
        <v>9</v>
      </c>
    </row>
    <row r="7" spans="1:6" ht="14.45" customHeight="1" x14ac:dyDescent="0.2">
      <c r="A7" s="31" t="s">
        <v>163</v>
      </c>
      <c r="B7" s="31"/>
      <c r="D7" s="4" t="s">
        <v>145</v>
      </c>
      <c r="F7" s="4" t="s">
        <v>145</v>
      </c>
    </row>
    <row r="8" spans="1:6" ht="21.75" customHeight="1" x14ac:dyDescent="0.2">
      <c r="A8" s="33" t="s">
        <v>163</v>
      </c>
      <c r="B8" s="33"/>
      <c r="D8" s="6">
        <v>0</v>
      </c>
      <c r="F8" s="6">
        <v>2520508996</v>
      </c>
    </row>
    <row r="9" spans="1:6" ht="21.75" customHeight="1" x14ac:dyDescent="0.2">
      <c r="A9" s="35" t="s">
        <v>251</v>
      </c>
      <c r="B9" s="35"/>
      <c r="D9" s="9">
        <v>0</v>
      </c>
      <c r="F9" s="9">
        <v>1705357</v>
      </c>
    </row>
    <row r="10" spans="1:6" ht="21.75" customHeight="1" x14ac:dyDescent="0.2">
      <c r="A10" s="37" t="s">
        <v>252</v>
      </c>
      <c r="B10" s="37"/>
      <c r="D10" s="13">
        <v>4121433261</v>
      </c>
      <c r="F10" s="13">
        <v>6926251303</v>
      </c>
    </row>
    <row r="11" spans="1:6" ht="21.75" customHeight="1" x14ac:dyDescent="0.2">
      <c r="A11" s="39" t="s">
        <v>98</v>
      </c>
      <c r="B11" s="39"/>
      <c r="D11" s="16">
        <v>4121433261</v>
      </c>
      <c r="F11" s="16">
        <v>9448465656</v>
      </c>
    </row>
  </sheetData>
  <mergeCells count="9">
    <mergeCell ref="A8:B8"/>
    <mergeCell ref="A9:B9"/>
    <mergeCell ref="A10:B10"/>
    <mergeCell ref="A11:B11"/>
    <mergeCell ref="A1:F1"/>
    <mergeCell ref="A2:F2"/>
    <mergeCell ref="A3:F3"/>
    <mergeCell ref="B5:F5"/>
    <mergeCell ref="A7:B7"/>
  </mergeCells>
  <pageMargins left="0.39" right="0.39" top="0.39" bottom="0.39" header="0" footer="0"/>
  <pageSetup paperSize="0" fitToHeight="0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S69"/>
  <sheetViews>
    <sheetView rightToLeft="1" workbookViewId="0">
      <selection activeCell="M69" sqref="M69"/>
    </sheetView>
  </sheetViews>
  <sheetFormatPr defaultRowHeight="12.75" x14ac:dyDescent="0.2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20.7109375" customWidth="1"/>
    <col min="6" max="6" width="1.28515625" customWidth="1"/>
    <col min="7" max="7" width="15.5703125" customWidth="1"/>
    <col min="8" max="8" width="1.28515625" customWidth="1"/>
    <col min="9" max="9" width="19" bestFit="1" customWidth="1"/>
    <col min="10" max="10" width="1.28515625" customWidth="1"/>
    <col min="11" max="11" width="12.140625" bestFit="1" customWidth="1"/>
    <col min="12" max="12" width="1.28515625" customWidth="1"/>
    <col min="13" max="13" width="15.5703125" customWidth="1"/>
    <col min="14" max="14" width="1.28515625" customWidth="1"/>
    <col min="15" max="15" width="19" bestFit="1" customWidth="1"/>
    <col min="16" max="16" width="1.28515625" customWidth="1"/>
    <col min="17" max="17" width="13.85546875" bestFit="1" customWidth="1"/>
    <col min="18" max="18" width="1.28515625" customWidth="1"/>
    <col min="19" max="19" width="15.5703125" customWidth="1"/>
    <col min="20" max="20" width="0.28515625" customWidth="1"/>
  </cols>
  <sheetData>
    <row r="1" spans="1:19" ht="29.1" customHeight="1" x14ac:dyDescent="0.2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</row>
    <row r="2" spans="1:19" ht="21.75" customHeight="1" x14ac:dyDescent="0.2">
      <c r="A2" s="28" t="s">
        <v>148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</row>
    <row r="3" spans="1:19" ht="21.75" customHeight="1" x14ac:dyDescent="0.2">
      <c r="A3" s="28" t="s">
        <v>2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</row>
    <row r="4" spans="1:19" ht="14.45" customHeight="1" x14ac:dyDescent="0.2"/>
    <row r="5" spans="1:19" ht="14.45" customHeight="1" x14ac:dyDescent="0.2">
      <c r="A5" s="30" t="s">
        <v>170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</row>
    <row r="6" spans="1:19" ht="14.45" customHeight="1" x14ac:dyDescent="0.2">
      <c r="A6" s="31" t="s">
        <v>100</v>
      </c>
      <c r="C6" s="31" t="s">
        <v>253</v>
      </c>
      <c r="D6" s="31"/>
      <c r="E6" s="31"/>
      <c r="F6" s="31"/>
      <c r="G6" s="31"/>
      <c r="I6" s="31" t="s">
        <v>167</v>
      </c>
      <c r="J6" s="31"/>
      <c r="K6" s="31"/>
      <c r="L6" s="31"/>
      <c r="M6" s="31"/>
      <c r="O6" s="31" t="s">
        <v>168</v>
      </c>
      <c r="P6" s="31"/>
      <c r="Q6" s="31"/>
      <c r="R6" s="31"/>
      <c r="S6" s="31"/>
    </row>
    <row r="7" spans="1:19" ht="36.75" customHeight="1" x14ac:dyDescent="0.2">
      <c r="A7" s="31"/>
      <c r="C7" s="19" t="s">
        <v>254</v>
      </c>
      <c r="D7" s="3"/>
      <c r="E7" s="19" t="s">
        <v>255</v>
      </c>
      <c r="F7" s="3"/>
      <c r="G7" s="19" t="s">
        <v>256</v>
      </c>
      <c r="I7" s="19" t="s">
        <v>257</v>
      </c>
      <c r="J7" s="3"/>
      <c r="K7" s="19" t="s">
        <v>258</v>
      </c>
      <c r="L7" s="3"/>
      <c r="M7" s="19" t="s">
        <v>259</v>
      </c>
      <c r="O7" s="19" t="s">
        <v>257</v>
      </c>
      <c r="P7" s="3"/>
      <c r="Q7" s="19" t="s">
        <v>258</v>
      </c>
      <c r="R7" s="3"/>
      <c r="S7" s="19" t="s">
        <v>259</v>
      </c>
    </row>
    <row r="8" spans="1:19" ht="21.75" customHeight="1" x14ac:dyDescent="0.2">
      <c r="A8" s="5" t="s">
        <v>56</v>
      </c>
      <c r="C8" s="5" t="s">
        <v>260</v>
      </c>
      <c r="E8" s="6">
        <v>10230000</v>
      </c>
      <c r="G8" s="6">
        <v>410</v>
      </c>
      <c r="I8" s="6">
        <v>0</v>
      </c>
      <c r="K8" s="6">
        <v>0</v>
      </c>
      <c r="M8" s="6">
        <v>0</v>
      </c>
      <c r="O8" s="6">
        <v>4194300000</v>
      </c>
      <c r="Q8" s="6">
        <v>0</v>
      </c>
      <c r="S8" s="6">
        <v>4194300000</v>
      </c>
    </row>
    <row r="9" spans="1:19" ht="21.75" customHeight="1" x14ac:dyDescent="0.2">
      <c r="A9" s="8" t="s">
        <v>80</v>
      </c>
      <c r="C9" s="8" t="s">
        <v>261</v>
      </c>
      <c r="E9" s="9">
        <v>7850000</v>
      </c>
      <c r="G9" s="9">
        <v>1050</v>
      </c>
      <c r="I9" s="9">
        <v>0</v>
      </c>
      <c r="K9" s="9">
        <v>0</v>
      </c>
      <c r="M9" s="9">
        <v>0</v>
      </c>
      <c r="O9" s="9">
        <v>8242500000</v>
      </c>
      <c r="Q9" s="9">
        <v>0</v>
      </c>
      <c r="S9" s="9">
        <v>8242500000</v>
      </c>
    </row>
    <row r="10" spans="1:19" ht="21.75" customHeight="1" x14ac:dyDescent="0.2">
      <c r="A10" s="8" t="s">
        <v>173</v>
      </c>
      <c r="C10" s="8" t="s">
        <v>262</v>
      </c>
      <c r="E10" s="9">
        <v>8375000</v>
      </c>
      <c r="G10" s="9">
        <v>1025</v>
      </c>
      <c r="I10" s="9">
        <v>0</v>
      </c>
      <c r="K10" s="9">
        <v>0</v>
      </c>
      <c r="M10" s="9">
        <v>0</v>
      </c>
      <c r="O10" s="9">
        <v>8584375000</v>
      </c>
      <c r="Q10" s="9">
        <v>0</v>
      </c>
      <c r="S10" s="9">
        <v>8584375000</v>
      </c>
    </row>
    <row r="11" spans="1:19" ht="21.75" customHeight="1" x14ac:dyDescent="0.2">
      <c r="A11" s="8" t="s">
        <v>53</v>
      </c>
      <c r="C11" s="8" t="s">
        <v>263</v>
      </c>
      <c r="E11" s="9">
        <v>20946637</v>
      </c>
      <c r="G11" s="9">
        <v>500</v>
      </c>
      <c r="I11" s="9">
        <v>0</v>
      </c>
      <c r="K11" s="9">
        <v>0</v>
      </c>
      <c r="M11" s="9">
        <v>0</v>
      </c>
      <c r="O11" s="9">
        <v>10473318500</v>
      </c>
      <c r="Q11" s="9">
        <v>0</v>
      </c>
      <c r="S11" s="9">
        <v>10473318500</v>
      </c>
    </row>
    <row r="12" spans="1:19" ht="21.75" customHeight="1" x14ac:dyDescent="0.2">
      <c r="A12" s="8" t="s">
        <v>81</v>
      </c>
      <c r="C12" s="8" t="s">
        <v>264</v>
      </c>
      <c r="E12" s="9">
        <v>7000000</v>
      </c>
      <c r="G12" s="9">
        <v>220</v>
      </c>
      <c r="I12" s="9">
        <v>0</v>
      </c>
      <c r="K12" s="9">
        <v>0</v>
      </c>
      <c r="M12" s="9">
        <v>0</v>
      </c>
      <c r="O12" s="9">
        <v>1540000000</v>
      </c>
      <c r="Q12" s="9">
        <v>0</v>
      </c>
      <c r="S12" s="9">
        <v>1540000000</v>
      </c>
    </row>
    <row r="13" spans="1:19" ht="21.75" customHeight="1" x14ac:dyDescent="0.2">
      <c r="A13" s="8" t="s">
        <v>36</v>
      </c>
      <c r="C13" s="8" t="s">
        <v>265</v>
      </c>
      <c r="E13" s="9">
        <v>14177333</v>
      </c>
      <c r="G13" s="9">
        <v>1000</v>
      </c>
      <c r="I13" s="9">
        <v>0</v>
      </c>
      <c r="K13" s="9">
        <v>0</v>
      </c>
      <c r="M13" s="9">
        <v>0</v>
      </c>
      <c r="O13" s="9">
        <v>14177333000</v>
      </c>
      <c r="Q13" s="9">
        <v>0</v>
      </c>
      <c r="S13" s="9">
        <v>14177333000</v>
      </c>
    </row>
    <row r="14" spans="1:19" ht="21.75" customHeight="1" x14ac:dyDescent="0.2">
      <c r="A14" s="8" t="s">
        <v>54</v>
      </c>
      <c r="C14" s="8" t="s">
        <v>266</v>
      </c>
      <c r="E14" s="9">
        <v>8673053</v>
      </c>
      <c r="G14" s="9">
        <v>2390</v>
      </c>
      <c r="I14" s="9">
        <v>0</v>
      </c>
      <c r="K14" s="9">
        <v>0</v>
      </c>
      <c r="M14" s="9">
        <v>0</v>
      </c>
      <c r="O14" s="9">
        <v>20728596670</v>
      </c>
      <c r="Q14" s="9">
        <v>0</v>
      </c>
      <c r="S14" s="9">
        <v>20728596670</v>
      </c>
    </row>
    <row r="15" spans="1:19" ht="21.75" customHeight="1" x14ac:dyDescent="0.2">
      <c r="A15" s="8" t="s">
        <v>77</v>
      </c>
      <c r="C15" s="8" t="s">
        <v>267</v>
      </c>
      <c r="E15" s="9">
        <v>114516153</v>
      </c>
      <c r="G15" s="9">
        <v>370</v>
      </c>
      <c r="I15" s="9">
        <v>0</v>
      </c>
      <c r="K15" s="9">
        <v>0</v>
      </c>
      <c r="M15" s="9">
        <v>0</v>
      </c>
      <c r="O15" s="9">
        <v>42370976610</v>
      </c>
      <c r="Q15" s="9">
        <v>0</v>
      </c>
      <c r="S15" s="9">
        <v>42370976610</v>
      </c>
    </row>
    <row r="16" spans="1:19" ht="21.75" customHeight="1" x14ac:dyDescent="0.2">
      <c r="A16" s="8" t="s">
        <v>37</v>
      </c>
      <c r="C16" s="8" t="s">
        <v>268</v>
      </c>
      <c r="E16" s="9">
        <v>23332694</v>
      </c>
      <c r="G16" s="9">
        <v>460</v>
      </c>
      <c r="I16" s="9">
        <v>0</v>
      </c>
      <c r="K16" s="9">
        <v>0</v>
      </c>
      <c r="M16" s="9">
        <v>0</v>
      </c>
      <c r="O16" s="9">
        <v>10733039240</v>
      </c>
      <c r="Q16" s="9">
        <v>0</v>
      </c>
      <c r="S16" s="9">
        <v>10733039240</v>
      </c>
    </row>
    <row r="17" spans="1:19" ht="21.75" customHeight="1" x14ac:dyDescent="0.2">
      <c r="A17" s="8" t="s">
        <v>177</v>
      </c>
      <c r="C17" s="8" t="s">
        <v>269</v>
      </c>
      <c r="E17" s="9">
        <v>30089696</v>
      </c>
      <c r="G17" s="9">
        <v>1050</v>
      </c>
      <c r="I17" s="9">
        <v>0</v>
      </c>
      <c r="K17" s="9">
        <v>0</v>
      </c>
      <c r="M17" s="9">
        <v>0</v>
      </c>
      <c r="O17" s="9">
        <v>31594180800</v>
      </c>
      <c r="Q17" s="9">
        <v>0</v>
      </c>
      <c r="S17" s="9">
        <v>31594180800</v>
      </c>
    </row>
    <row r="18" spans="1:19" ht="21.75" customHeight="1" x14ac:dyDescent="0.2">
      <c r="A18" s="8" t="s">
        <v>58</v>
      </c>
      <c r="C18" s="8" t="s">
        <v>270</v>
      </c>
      <c r="E18" s="9">
        <v>774325</v>
      </c>
      <c r="G18" s="9">
        <v>2360</v>
      </c>
      <c r="I18" s="9">
        <v>0</v>
      </c>
      <c r="K18" s="9">
        <v>0</v>
      </c>
      <c r="M18" s="9">
        <v>0</v>
      </c>
      <c r="O18" s="9">
        <v>1827407000</v>
      </c>
      <c r="Q18" s="9">
        <v>52281105</v>
      </c>
      <c r="S18" s="9">
        <v>1775125895</v>
      </c>
    </row>
    <row r="19" spans="1:19" ht="21.75" customHeight="1" x14ac:dyDescent="0.2">
      <c r="A19" s="8" t="s">
        <v>61</v>
      </c>
      <c r="C19" s="8" t="s">
        <v>271</v>
      </c>
      <c r="E19" s="9">
        <v>920000</v>
      </c>
      <c r="G19" s="9">
        <v>15200</v>
      </c>
      <c r="I19" s="9">
        <v>0</v>
      </c>
      <c r="K19" s="9">
        <v>0</v>
      </c>
      <c r="M19" s="9">
        <v>0</v>
      </c>
      <c r="O19" s="9">
        <v>13984000000</v>
      </c>
      <c r="Q19" s="9">
        <v>0</v>
      </c>
      <c r="S19" s="9">
        <v>13984000000</v>
      </c>
    </row>
    <row r="20" spans="1:19" ht="21.75" customHeight="1" x14ac:dyDescent="0.2">
      <c r="A20" s="8" t="s">
        <v>60</v>
      </c>
      <c r="C20" s="8" t="s">
        <v>272</v>
      </c>
      <c r="E20" s="9">
        <v>4819369</v>
      </c>
      <c r="G20" s="9">
        <v>5000</v>
      </c>
      <c r="I20" s="9">
        <v>0</v>
      </c>
      <c r="K20" s="9">
        <v>0</v>
      </c>
      <c r="M20" s="9">
        <v>0</v>
      </c>
      <c r="O20" s="9">
        <v>24096845000</v>
      </c>
      <c r="Q20" s="9">
        <v>0</v>
      </c>
      <c r="S20" s="9">
        <v>24096845000</v>
      </c>
    </row>
    <row r="21" spans="1:19" ht="21.75" customHeight="1" x14ac:dyDescent="0.2">
      <c r="A21" s="8" t="s">
        <v>204</v>
      </c>
      <c r="C21" s="8" t="s">
        <v>271</v>
      </c>
      <c r="E21" s="9">
        <v>693336</v>
      </c>
      <c r="G21" s="9">
        <v>670</v>
      </c>
      <c r="I21" s="9">
        <v>0</v>
      </c>
      <c r="K21" s="9">
        <v>0</v>
      </c>
      <c r="M21" s="9">
        <v>0</v>
      </c>
      <c r="O21" s="9">
        <v>464535120</v>
      </c>
      <c r="Q21" s="9">
        <v>0</v>
      </c>
      <c r="S21" s="9">
        <v>464535120</v>
      </c>
    </row>
    <row r="22" spans="1:19" ht="21.75" customHeight="1" x14ac:dyDescent="0.2">
      <c r="A22" s="8" t="s">
        <v>27</v>
      </c>
      <c r="C22" s="8" t="s">
        <v>261</v>
      </c>
      <c r="E22" s="9">
        <v>53212000</v>
      </c>
      <c r="G22" s="9">
        <v>360</v>
      </c>
      <c r="I22" s="9">
        <v>0</v>
      </c>
      <c r="K22" s="9">
        <v>0</v>
      </c>
      <c r="M22" s="9">
        <v>0</v>
      </c>
      <c r="O22" s="9">
        <v>19156320000</v>
      </c>
      <c r="Q22" s="9">
        <v>0</v>
      </c>
      <c r="S22" s="9">
        <v>19156320000</v>
      </c>
    </row>
    <row r="23" spans="1:19" ht="21.75" customHeight="1" x14ac:dyDescent="0.2">
      <c r="A23" s="8" t="s">
        <v>76</v>
      </c>
      <c r="C23" s="8" t="s">
        <v>273</v>
      </c>
      <c r="E23" s="9">
        <v>36399767</v>
      </c>
      <c r="G23" s="9">
        <v>310</v>
      </c>
      <c r="I23" s="9">
        <v>0</v>
      </c>
      <c r="K23" s="9">
        <v>0</v>
      </c>
      <c r="M23" s="9">
        <v>0</v>
      </c>
      <c r="O23" s="9">
        <v>11283927770</v>
      </c>
      <c r="Q23" s="9">
        <v>0</v>
      </c>
      <c r="S23" s="9">
        <v>11283927770</v>
      </c>
    </row>
    <row r="24" spans="1:19" ht="21.75" customHeight="1" x14ac:dyDescent="0.2">
      <c r="A24" s="8" t="s">
        <v>70</v>
      </c>
      <c r="C24" s="8" t="s">
        <v>274</v>
      </c>
      <c r="E24" s="9">
        <v>145334399</v>
      </c>
      <c r="G24" s="9">
        <v>280</v>
      </c>
      <c r="I24" s="9">
        <v>0</v>
      </c>
      <c r="K24" s="9">
        <v>0</v>
      </c>
      <c r="M24" s="9">
        <v>0</v>
      </c>
      <c r="O24" s="9">
        <v>40693631720</v>
      </c>
      <c r="Q24" s="9">
        <v>0</v>
      </c>
      <c r="S24" s="9">
        <v>40693631720</v>
      </c>
    </row>
    <row r="25" spans="1:19" ht="21.75" customHeight="1" x14ac:dyDescent="0.2">
      <c r="A25" s="8" t="s">
        <v>207</v>
      </c>
      <c r="C25" s="8" t="s">
        <v>275</v>
      </c>
      <c r="E25" s="9">
        <v>276264842</v>
      </c>
      <c r="G25" s="9">
        <v>160</v>
      </c>
      <c r="I25" s="9">
        <v>0</v>
      </c>
      <c r="K25" s="9">
        <v>0</v>
      </c>
      <c r="M25" s="9">
        <v>0</v>
      </c>
      <c r="O25" s="9">
        <v>44202374720</v>
      </c>
      <c r="Q25" s="9">
        <v>0</v>
      </c>
      <c r="S25" s="9">
        <v>44202374720</v>
      </c>
    </row>
    <row r="26" spans="1:19" ht="21.75" customHeight="1" x14ac:dyDescent="0.2">
      <c r="A26" s="8" t="s">
        <v>84</v>
      </c>
      <c r="C26" s="8" t="s">
        <v>276</v>
      </c>
      <c r="E26" s="9">
        <v>11509567</v>
      </c>
      <c r="G26" s="9">
        <v>1000</v>
      </c>
      <c r="I26" s="9">
        <v>0</v>
      </c>
      <c r="K26" s="9">
        <v>0</v>
      </c>
      <c r="M26" s="9">
        <v>0</v>
      </c>
      <c r="O26" s="9">
        <v>11509567000</v>
      </c>
      <c r="Q26" s="9">
        <v>0</v>
      </c>
      <c r="S26" s="9">
        <v>11509567000</v>
      </c>
    </row>
    <row r="27" spans="1:19" ht="21.75" customHeight="1" x14ac:dyDescent="0.2">
      <c r="A27" s="8" t="s">
        <v>59</v>
      </c>
      <c r="C27" s="8" t="s">
        <v>260</v>
      </c>
      <c r="E27" s="9">
        <v>2102847</v>
      </c>
      <c r="G27" s="9">
        <v>12450</v>
      </c>
      <c r="I27" s="9">
        <v>0</v>
      </c>
      <c r="K27" s="9">
        <v>0</v>
      </c>
      <c r="M27" s="9">
        <v>0</v>
      </c>
      <c r="O27" s="9">
        <v>26180445150</v>
      </c>
      <c r="Q27" s="9">
        <v>0</v>
      </c>
      <c r="S27" s="9">
        <v>26180445150</v>
      </c>
    </row>
    <row r="28" spans="1:19" ht="21.75" customHeight="1" x14ac:dyDescent="0.2">
      <c r="A28" s="8" t="s">
        <v>87</v>
      </c>
      <c r="C28" s="8" t="s">
        <v>268</v>
      </c>
      <c r="E28" s="9">
        <v>9700000</v>
      </c>
      <c r="G28" s="9">
        <v>1400</v>
      </c>
      <c r="I28" s="9">
        <v>0</v>
      </c>
      <c r="K28" s="9">
        <v>0</v>
      </c>
      <c r="M28" s="9">
        <v>0</v>
      </c>
      <c r="O28" s="9">
        <v>13580000000</v>
      </c>
      <c r="Q28" s="9">
        <v>0</v>
      </c>
      <c r="S28" s="9">
        <v>13580000000</v>
      </c>
    </row>
    <row r="29" spans="1:19" ht="21.75" customHeight="1" x14ac:dyDescent="0.2">
      <c r="A29" s="8" t="s">
        <v>205</v>
      </c>
      <c r="C29" s="8" t="s">
        <v>277</v>
      </c>
      <c r="E29" s="9">
        <v>1091658</v>
      </c>
      <c r="G29" s="9">
        <v>1940</v>
      </c>
      <c r="I29" s="9">
        <v>0</v>
      </c>
      <c r="K29" s="9">
        <v>0</v>
      </c>
      <c r="M29" s="9">
        <v>0</v>
      </c>
      <c r="O29" s="9">
        <v>2117816520</v>
      </c>
      <c r="Q29" s="9">
        <v>0</v>
      </c>
      <c r="S29" s="9">
        <v>2117816520</v>
      </c>
    </row>
    <row r="30" spans="1:19" ht="21.75" customHeight="1" x14ac:dyDescent="0.2">
      <c r="A30" s="8" t="s">
        <v>85</v>
      </c>
      <c r="C30" s="8" t="s">
        <v>265</v>
      </c>
      <c r="E30" s="9">
        <v>14700000</v>
      </c>
      <c r="G30" s="9">
        <v>800</v>
      </c>
      <c r="I30" s="9">
        <v>0</v>
      </c>
      <c r="K30" s="9">
        <v>0</v>
      </c>
      <c r="M30" s="9">
        <v>0</v>
      </c>
      <c r="O30" s="9">
        <v>11760000000</v>
      </c>
      <c r="Q30" s="9">
        <v>144954168</v>
      </c>
      <c r="S30" s="9">
        <v>11615045832</v>
      </c>
    </row>
    <row r="31" spans="1:19" ht="21.75" customHeight="1" x14ac:dyDescent="0.2">
      <c r="A31" s="8" t="s">
        <v>63</v>
      </c>
      <c r="C31" s="8" t="s">
        <v>278</v>
      </c>
      <c r="E31" s="9">
        <v>19652273</v>
      </c>
      <c r="G31" s="9">
        <v>150</v>
      </c>
      <c r="I31" s="9">
        <v>0</v>
      </c>
      <c r="K31" s="9">
        <v>0</v>
      </c>
      <c r="M31" s="9">
        <v>0</v>
      </c>
      <c r="O31" s="9">
        <v>2947840950</v>
      </c>
      <c r="Q31" s="9">
        <v>55470125</v>
      </c>
      <c r="S31" s="9">
        <v>2892370825</v>
      </c>
    </row>
    <row r="32" spans="1:19" ht="21.75" customHeight="1" x14ac:dyDescent="0.2">
      <c r="A32" s="8" t="s">
        <v>19</v>
      </c>
      <c r="C32" s="8" t="s">
        <v>267</v>
      </c>
      <c r="E32" s="9">
        <v>179507048</v>
      </c>
      <c r="G32" s="9">
        <v>11</v>
      </c>
      <c r="I32" s="9">
        <v>0</v>
      </c>
      <c r="K32" s="9">
        <v>0</v>
      </c>
      <c r="M32" s="9">
        <v>0</v>
      </c>
      <c r="O32" s="9">
        <v>1974577528</v>
      </c>
      <c r="Q32" s="9">
        <v>0</v>
      </c>
      <c r="S32" s="9">
        <v>1974577528</v>
      </c>
    </row>
    <row r="33" spans="1:19" ht="21.75" customHeight="1" x14ac:dyDescent="0.2">
      <c r="A33" s="8" t="s">
        <v>178</v>
      </c>
      <c r="C33" s="8" t="s">
        <v>267</v>
      </c>
      <c r="E33" s="9">
        <v>256962591</v>
      </c>
      <c r="G33" s="9">
        <v>15</v>
      </c>
      <c r="I33" s="9">
        <v>0</v>
      </c>
      <c r="K33" s="9">
        <v>0</v>
      </c>
      <c r="M33" s="9">
        <v>0</v>
      </c>
      <c r="O33" s="9">
        <v>3854438865</v>
      </c>
      <c r="Q33" s="9">
        <v>0</v>
      </c>
      <c r="S33" s="9">
        <v>3854438865</v>
      </c>
    </row>
    <row r="34" spans="1:19" ht="21.75" customHeight="1" x14ac:dyDescent="0.2">
      <c r="A34" s="8" t="s">
        <v>42</v>
      </c>
      <c r="C34" s="8" t="s">
        <v>279</v>
      </c>
      <c r="E34" s="9">
        <v>40405571</v>
      </c>
      <c r="G34" s="9">
        <v>750</v>
      </c>
      <c r="I34" s="9">
        <v>0</v>
      </c>
      <c r="K34" s="9">
        <v>0</v>
      </c>
      <c r="M34" s="9">
        <v>0</v>
      </c>
      <c r="O34" s="9">
        <v>30304178250</v>
      </c>
      <c r="Q34" s="9">
        <v>0</v>
      </c>
      <c r="S34" s="9">
        <v>30304178250</v>
      </c>
    </row>
    <row r="35" spans="1:19" ht="21.75" customHeight="1" x14ac:dyDescent="0.2">
      <c r="A35" s="8" t="s">
        <v>200</v>
      </c>
      <c r="C35" s="8" t="s">
        <v>280</v>
      </c>
      <c r="E35" s="9">
        <v>3255758</v>
      </c>
      <c r="G35" s="9">
        <v>400</v>
      </c>
      <c r="I35" s="9">
        <v>0</v>
      </c>
      <c r="K35" s="9">
        <v>0</v>
      </c>
      <c r="M35" s="9">
        <v>0</v>
      </c>
      <c r="O35" s="9">
        <v>1302303200</v>
      </c>
      <c r="Q35" s="9">
        <v>0</v>
      </c>
      <c r="S35" s="9">
        <v>1302303200</v>
      </c>
    </row>
    <row r="36" spans="1:19" ht="21.75" customHeight="1" x14ac:dyDescent="0.2">
      <c r="A36" s="8" t="s">
        <v>35</v>
      </c>
      <c r="C36" s="8" t="s">
        <v>279</v>
      </c>
      <c r="E36" s="9">
        <v>4000000</v>
      </c>
      <c r="G36" s="9">
        <v>1624</v>
      </c>
      <c r="I36" s="9">
        <v>0</v>
      </c>
      <c r="K36" s="9">
        <v>0</v>
      </c>
      <c r="M36" s="9">
        <v>0</v>
      </c>
      <c r="O36" s="9">
        <v>6496000000</v>
      </c>
      <c r="Q36" s="9">
        <v>0</v>
      </c>
      <c r="S36" s="9">
        <v>6496000000</v>
      </c>
    </row>
    <row r="37" spans="1:19" ht="21.75" customHeight="1" x14ac:dyDescent="0.2">
      <c r="A37" s="8" t="s">
        <v>186</v>
      </c>
      <c r="C37" s="8" t="s">
        <v>275</v>
      </c>
      <c r="E37" s="9">
        <v>13361661</v>
      </c>
      <c r="G37" s="9">
        <v>330</v>
      </c>
      <c r="I37" s="9">
        <v>0</v>
      </c>
      <c r="K37" s="9">
        <v>0</v>
      </c>
      <c r="M37" s="9">
        <v>0</v>
      </c>
      <c r="O37" s="9">
        <v>4409348130</v>
      </c>
      <c r="Q37" s="9">
        <v>0</v>
      </c>
      <c r="S37" s="9">
        <v>4409348130</v>
      </c>
    </row>
    <row r="38" spans="1:19" ht="21.75" customHeight="1" x14ac:dyDescent="0.2">
      <c r="A38" s="8" t="s">
        <v>25</v>
      </c>
      <c r="C38" s="8" t="s">
        <v>261</v>
      </c>
      <c r="E38" s="9">
        <v>48086415</v>
      </c>
      <c r="G38" s="9">
        <v>14</v>
      </c>
      <c r="I38" s="9">
        <v>0</v>
      </c>
      <c r="K38" s="9">
        <v>0</v>
      </c>
      <c r="M38" s="9">
        <v>0</v>
      </c>
      <c r="O38" s="9">
        <v>673209810</v>
      </c>
      <c r="Q38" s="9">
        <v>0</v>
      </c>
      <c r="S38" s="9">
        <v>673209810</v>
      </c>
    </row>
    <row r="39" spans="1:19" ht="21.75" customHeight="1" x14ac:dyDescent="0.2">
      <c r="A39" s="8" t="s">
        <v>28</v>
      </c>
      <c r="C39" s="8" t="s">
        <v>281</v>
      </c>
      <c r="E39" s="9">
        <v>15350000</v>
      </c>
      <c r="G39" s="9">
        <v>936</v>
      </c>
      <c r="I39" s="9">
        <v>0</v>
      </c>
      <c r="K39" s="9">
        <v>0</v>
      </c>
      <c r="M39" s="9">
        <v>0</v>
      </c>
      <c r="O39" s="9">
        <v>14367600000</v>
      </c>
      <c r="Q39" s="9">
        <v>0</v>
      </c>
      <c r="S39" s="9">
        <v>14367600000</v>
      </c>
    </row>
    <row r="40" spans="1:19" ht="21.75" customHeight="1" x14ac:dyDescent="0.2">
      <c r="A40" s="8" t="s">
        <v>74</v>
      </c>
      <c r="C40" s="8" t="s">
        <v>282</v>
      </c>
      <c r="E40" s="9">
        <v>3856479</v>
      </c>
      <c r="G40" s="9">
        <v>8700</v>
      </c>
      <c r="I40" s="9">
        <v>33551367300</v>
      </c>
      <c r="K40" s="9">
        <v>431018241</v>
      </c>
      <c r="M40" s="9">
        <v>33120349059</v>
      </c>
      <c r="O40" s="9">
        <v>33551367300</v>
      </c>
      <c r="Q40" s="9">
        <v>431018241</v>
      </c>
      <c r="S40" s="9">
        <v>33120349059</v>
      </c>
    </row>
    <row r="41" spans="1:19" ht="21.75" customHeight="1" x14ac:dyDescent="0.2">
      <c r="A41" s="8" t="s">
        <v>32</v>
      </c>
      <c r="C41" s="8" t="s">
        <v>283</v>
      </c>
      <c r="E41" s="9">
        <v>150000</v>
      </c>
      <c r="G41" s="9">
        <v>11000</v>
      </c>
      <c r="I41" s="9">
        <v>0</v>
      </c>
      <c r="K41" s="9">
        <v>0</v>
      </c>
      <c r="M41" s="9">
        <v>0</v>
      </c>
      <c r="O41" s="9">
        <v>1650000000</v>
      </c>
      <c r="Q41" s="9">
        <v>80618893</v>
      </c>
      <c r="S41" s="9">
        <v>1569381107</v>
      </c>
    </row>
    <row r="42" spans="1:19" ht="21.75" customHeight="1" x14ac:dyDescent="0.2">
      <c r="A42" s="8" t="s">
        <v>32</v>
      </c>
      <c r="C42" s="8" t="s">
        <v>284</v>
      </c>
      <c r="E42" s="9">
        <v>150000</v>
      </c>
      <c r="G42" s="9">
        <v>38000</v>
      </c>
      <c r="I42" s="9">
        <v>0</v>
      </c>
      <c r="K42" s="9">
        <v>0</v>
      </c>
      <c r="M42" s="9">
        <v>0</v>
      </c>
      <c r="O42" s="9">
        <v>5700000000</v>
      </c>
      <c r="Q42" s="9">
        <v>80618893</v>
      </c>
      <c r="S42" s="9">
        <v>5619381107</v>
      </c>
    </row>
    <row r="43" spans="1:19" ht="21.75" customHeight="1" x14ac:dyDescent="0.2">
      <c r="A43" s="8" t="s">
        <v>49</v>
      </c>
      <c r="C43" s="8" t="s">
        <v>285</v>
      </c>
      <c r="E43" s="9">
        <v>63664978</v>
      </c>
      <c r="G43" s="9">
        <v>200</v>
      </c>
      <c r="I43" s="9">
        <v>0</v>
      </c>
      <c r="K43" s="9">
        <v>0</v>
      </c>
      <c r="M43" s="9">
        <v>0</v>
      </c>
      <c r="O43" s="9">
        <v>12732995600</v>
      </c>
      <c r="Q43" s="9">
        <v>0</v>
      </c>
      <c r="S43" s="9">
        <v>12732995600</v>
      </c>
    </row>
    <row r="44" spans="1:19" ht="21.75" customHeight="1" x14ac:dyDescent="0.2">
      <c r="A44" s="8" t="s">
        <v>179</v>
      </c>
      <c r="C44" s="8" t="s">
        <v>271</v>
      </c>
      <c r="E44" s="9">
        <v>8131764</v>
      </c>
      <c r="G44" s="9">
        <v>300</v>
      </c>
      <c r="I44" s="9">
        <v>0</v>
      </c>
      <c r="K44" s="9">
        <v>0</v>
      </c>
      <c r="M44" s="9">
        <v>0</v>
      </c>
      <c r="O44" s="9">
        <v>2439529200</v>
      </c>
      <c r="Q44" s="9">
        <v>0</v>
      </c>
      <c r="S44" s="9">
        <v>2439529200</v>
      </c>
    </row>
    <row r="45" spans="1:19" ht="21.75" customHeight="1" x14ac:dyDescent="0.2">
      <c r="A45" s="8" t="s">
        <v>30</v>
      </c>
      <c r="C45" s="8" t="s">
        <v>261</v>
      </c>
      <c r="E45" s="9">
        <v>3310000</v>
      </c>
      <c r="G45" s="9">
        <v>1610</v>
      </c>
      <c r="I45" s="9">
        <v>0</v>
      </c>
      <c r="K45" s="9">
        <v>0</v>
      </c>
      <c r="M45" s="9">
        <v>0</v>
      </c>
      <c r="O45" s="9">
        <v>5329100000</v>
      </c>
      <c r="Q45" s="9">
        <v>0</v>
      </c>
      <c r="S45" s="9">
        <v>5329100000</v>
      </c>
    </row>
    <row r="46" spans="1:19" ht="21.75" customHeight="1" x14ac:dyDescent="0.2">
      <c r="A46" s="8" t="s">
        <v>190</v>
      </c>
      <c r="C46" s="8" t="s">
        <v>286</v>
      </c>
      <c r="E46" s="9">
        <v>20428571</v>
      </c>
      <c r="G46" s="9">
        <v>62</v>
      </c>
      <c r="I46" s="9">
        <v>0</v>
      </c>
      <c r="K46" s="9">
        <v>0</v>
      </c>
      <c r="M46" s="9">
        <v>0</v>
      </c>
      <c r="O46" s="9">
        <v>1266571402</v>
      </c>
      <c r="Q46" s="9">
        <v>0</v>
      </c>
      <c r="S46" s="9">
        <v>1266571402</v>
      </c>
    </row>
    <row r="47" spans="1:19" ht="21.75" customHeight="1" x14ac:dyDescent="0.2">
      <c r="A47" s="8" t="s">
        <v>41</v>
      </c>
      <c r="C47" s="8" t="s">
        <v>287</v>
      </c>
      <c r="E47" s="9">
        <v>17559702</v>
      </c>
      <c r="G47" s="9">
        <v>200</v>
      </c>
      <c r="I47" s="9">
        <v>0</v>
      </c>
      <c r="K47" s="9">
        <v>0</v>
      </c>
      <c r="M47" s="9">
        <v>0</v>
      </c>
      <c r="O47" s="9">
        <v>3511940400</v>
      </c>
      <c r="Q47" s="9">
        <v>0</v>
      </c>
      <c r="S47" s="9">
        <v>3511940400</v>
      </c>
    </row>
    <row r="48" spans="1:19" ht="21.75" customHeight="1" x14ac:dyDescent="0.2">
      <c r="A48" s="8" t="s">
        <v>71</v>
      </c>
      <c r="C48" s="8" t="s">
        <v>267</v>
      </c>
      <c r="E48" s="9">
        <v>9664687</v>
      </c>
      <c r="G48" s="9">
        <v>420</v>
      </c>
      <c r="I48" s="9">
        <v>0</v>
      </c>
      <c r="K48" s="9">
        <v>0</v>
      </c>
      <c r="M48" s="9">
        <v>0</v>
      </c>
      <c r="O48" s="9">
        <v>4059168540</v>
      </c>
      <c r="Q48" s="9">
        <v>0</v>
      </c>
      <c r="S48" s="9">
        <v>4059168540</v>
      </c>
    </row>
    <row r="49" spans="1:19" ht="21.75" customHeight="1" x14ac:dyDescent="0.2">
      <c r="A49" s="8" t="s">
        <v>20</v>
      </c>
      <c r="C49" s="8" t="s">
        <v>267</v>
      </c>
      <c r="E49" s="9">
        <v>31915000</v>
      </c>
      <c r="G49" s="9">
        <v>250</v>
      </c>
      <c r="I49" s="9">
        <v>0</v>
      </c>
      <c r="K49" s="9">
        <v>0</v>
      </c>
      <c r="M49" s="9">
        <v>0</v>
      </c>
      <c r="O49" s="9">
        <v>7978750000</v>
      </c>
      <c r="Q49" s="9">
        <v>0</v>
      </c>
      <c r="S49" s="9">
        <v>7978750000</v>
      </c>
    </row>
    <row r="50" spans="1:19" ht="21.75" customHeight="1" x14ac:dyDescent="0.2">
      <c r="A50" s="8" t="s">
        <v>191</v>
      </c>
      <c r="C50" s="8" t="s">
        <v>288</v>
      </c>
      <c r="E50" s="9">
        <v>19795867</v>
      </c>
      <c r="G50" s="9">
        <v>120</v>
      </c>
      <c r="I50" s="9">
        <v>0</v>
      </c>
      <c r="K50" s="9">
        <v>0</v>
      </c>
      <c r="M50" s="9">
        <v>0</v>
      </c>
      <c r="O50" s="9">
        <v>2375504040</v>
      </c>
      <c r="Q50" s="9">
        <v>0</v>
      </c>
      <c r="S50" s="9">
        <v>2375504040</v>
      </c>
    </row>
    <row r="51" spans="1:19" ht="21.75" customHeight="1" x14ac:dyDescent="0.2">
      <c r="A51" s="8" t="s">
        <v>31</v>
      </c>
      <c r="C51" s="8" t="s">
        <v>265</v>
      </c>
      <c r="E51" s="9">
        <v>4100000</v>
      </c>
      <c r="G51" s="9">
        <v>2280</v>
      </c>
      <c r="I51" s="9">
        <v>0</v>
      </c>
      <c r="K51" s="9">
        <v>0</v>
      </c>
      <c r="M51" s="9">
        <v>0</v>
      </c>
      <c r="O51" s="9">
        <v>9348000000</v>
      </c>
      <c r="Q51" s="9">
        <v>0</v>
      </c>
      <c r="S51" s="9">
        <v>9348000000</v>
      </c>
    </row>
    <row r="52" spans="1:19" ht="21.75" customHeight="1" x14ac:dyDescent="0.2">
      <c r="A52" s="8" t="s">
        <v>51</v>
      </c>
      <c r="C52" s="8" t="s">
        <v>275</v>
      </c>
      <c r="E52" s="9">
        <v>15686273</v>
      </c>
      <c r="G52" s="9">
        <v>300</v>
      </c>
      <c r="I52" s="9">
        <v>0</v>
      </c>
      <c r="K52" s="9">
        <v>0</v>
      </c>
      <c r="M52" s="9">
        <v>0</v>
      </c>
      <c r="O52" s="9">
        <v>4705881900</v>
      </c>
      <c r="Q52" s="9">
        <v>0</v>
      </c>
      <c r="S52" s="9">
        <v>4705881900</v>
      </c>
    </row>
    <row r="53" spans="1:19" ht="21.75" customHeight="1" x14ac:dyDescent="0.2">
      <c r="A53" s="8" t="s">
        <v>183</v>
      </c>
      <c r="C53" s="8" t="s">
        <v>271</v>
      </c>
      <c r="E53" s="9">
        <v>1750000</v>
      </c>
      <c r="G53" s="9">
        <v>400</v>
      </c>
      <c r="I53" s="9">
        <v>0</v>
      </c>
      <c r="K53" s="9">
        <v>0</v>
      </c>
      <c r="M53" s="9">
        <v>0</v>
      </c>
      <c r="O53" s="9">
        <v>700000000</v>
      </c>
      <c r="Q53" s="9">
        <v>0</v>
      </c>
      <c r="S53" s="9">
        <v>700000000</v>
      </c>
    </row>
    <row r="54" spans="1:19" ht="21.75" customHeight="1" x14ac:dyDescent="0.2">
      <c r="A54" s="8" t="s">
        <v>88</v>
      </c>
      <c r="C54" s="8" t="s">
        <v>289</v>
      </c>
      <c r="E54" s="9">
        <v>18756019</v>
      </c>
      <c r="G54" s="9">
        <v>400</v>
      </c>
      <c r="I54" s="9">
        <v>0</v>
      </c>
      <c r="K54" s="9">
        <v>0</v>
      </c>
      <c r="M54" s="9">
        <v>0</v>
      </c>
      <c r="O54" s="9">
        <v>7502407600</v>
      </c>
      <c r="Q54" s="9">
        <v>243616947</v>
      </c>
      <c r="S54" s="9">
        <v>7258790653</v>
      </c>
    </row>
    <row r="55" spans="1:19" ht="21.75" customHeight="1" x14ac:dyDescent="0.2">
      <c r="A55" s="8" t="s">
        <v>208</v>
      </c>
      <c r="C55" s="8" t="s">
        <v>290</v>
      </c>
      <c r="E55" s="9">
        <v>38552407</v>
      </c>
      <c r="G55" s="9">
        <v>260</v>
      </c>
      <c r="I55" s="9">
        <v>0</v>
      </c>
      <c r="K55" s="9">
        <v>0</v>
      </c>
      <c r="M55" s="9">
        <v>0</v>
      </c>
      <c r="O55" s="9">
        <v>10023625820</v>
      </c>
      <c r="Q55" s="9">
        <v>0</v>
      </c>
      <c r="S55" s="9">
        <v>10023625820</v>
      </c>
    </row>
    <row r="56" spans="1:19" ht="21.75" customHeight="1" x14ac:dyDescent="0.2">
      <c r="A56" s="8" t="s">
        <v>48</v>
      </c>
      <c r="C56" s="8" t="s">
        <v>291</v>
      </c>
      <c r="E56" s="9">
        <v>96500000</v>
      </c>
      <c r="G56" s="9">
        <v>190</v>
      </c>
      <c r="I56" s="9">
        <v>0</v>
      </c>
      <c r="K56" s="9">
        <v>0</v>
      </c>
      <c r="M56" s="9">
        <v>0</v>
      </c>
      <c r="O56" s="9">
        <v>18335000000</v>
      </c>
      <c r="Q56" s="9">
        <v>0</v>
      </c>
      <c r="S56" s="9">
        <v>18335000000</v>
      </c>
    </row>
    <row r="57" spans="1:19" ht="21.75" customHeight="1" x14ac:dyDescent="0.2">
      <c r="A57" s="8" t="s">
        <v>68</v>
      </c>
      <c r="C57" s="8" t="s">
        <v>261</v>
      </c>
      <c r="E57" s="9">
        <v>16083782</v>
      </c>
      <c r="G57" s="9">
        <v>550</v>
      </c>
      <c r="I57" s="9">
        <v>0</v>
      </c>
      <c r="K57" s="9">
        <v>0</v>
      </c>
      <c r="M57" s="9">
        <v>0</v>
      </c>
      <c r="O57" s="9">
        <v>8846080100</v>
      </c>
      <c r="Q57" s="9">
        <v>0</v>
      </c>
      <c r="S57" s="9">
        <v>8846080100</v>
      </c>
    </row>
    <row r="58" spans="1:19" ht="21.75" customHeight="1" x14ac:dyDescent="0.2">
      <c r="A58" s="8" t="s">
        <v>24</v>
      </c>
      <c r="C58" s="8" t="s">
        <v>292</v>
      </c>
      <c r="E58" s="9">
        <v>29841289</v>
      </c>
      <c r="G58" s="9">
        <v>340</v>
      </c>
      <c r="I58" s="9">
        <v>0</v>
      </c>
      <c r="K58" s="9">
        <v>0</v>
      </c>
      <c r="M58" s="9">
        <v>0</v>
      </c>
      <c r="O58" s="9">
        <v>10146038260</v>
      </c>
      <c r="Q58" s="9">
        <v>0</v>
      </c>
      <c r="S58" s="9">
        <v>10146038260</v>
      </c>
    </row>
    <row r="59" spans="1:19" ht="21.75" customHeight="1" x14ac:dyDescent="0.2">
      <c r="A59" s="8" t="s">
        <v>181</v>
      </c>
      <c r="C59" s="8" t="s">
        <v>293</v>
      </c>
      <c r="E59" s="9">
        <v>5000000</v>
      </c>
      <c r="G59" s="9">
        <v>560</v>
      </c>
      <c r="I59" s="9">
        <v>0</v>
      </c>
      <c r="K59" s="9">
        <v>0</v>
      </c>
      <c r="M59" s="9">
        <v>0</v>
      </c>
      <c r="O59" s="9">
        <v>2800000000</v>
      </c>
      <c r="Q59" s="9">
        <v>0</v>
      </c>
      <c r="S59" s="9">
        <v>2800000000</v>
      </c>
    </row>
    <row r="60" spans="1:19" ht="21.75" customHeight="1" x14ac:dyDescent="0.2">
      <c r="A60" s="8" t="s">
        <v>72</v>
      </c>
      <c r="C60" s="8" t="s">
        <v>294</v>
      </c>
      <c r="E60" s="9">
        <v>150061360</v>
      </c>
      <c r="G60" s="9">
        <v>200</v>
      </c>
      <c r="I60" s="9">
        <v>0</v>
      </c>
      <c r="K60" s="9">
        <v>0</v>
      </c>
      <c r="M60" s="9">
        <v>0</v>
      </c>
      <c r="O60" s="9">
        <v>30012272000</v>
      </c>
      <c r="Q60" s="9">
        <v>0</v>
      </c>
      <c r="S60" s="9">
        <v>30012272000</v>
      </c>
    </row>
    <row r="61" spans="1:19" ht="21.75" customHeight="1" x14ac:dyDescent="0.2">
      <c r="A61" s="8" t="s">
        <v>206</v>
      </c>
      <c r="C61" s="8" t="s">
        <v>294</v>
      </c>
      <c r="E61" s="9">
        <v>55125046</v>
      </c>
      <c r="G61" s="9">
        <v>260</v>
      </c>
      <c r="I61" s="9">
        <v>0</v>
      </c>
      <c r="K61" s="9">
        <v>0</v>
      </c>
      <c r="M61" s="9">
        <v>0</v>
      </c>
      <c r="O61" s="9">
        <v>14332511960</v>
      </c>
      <c r="Q61" s="9">
        <v>0</v>
      </c>
      <c r="S61" s="9">
        <v>14332511960</v>
      </c>
    </row>
    <row r="62" spans="1:19" ht="21.75" customHeight="1" x14ac:dyDescent="0.2">
      <c r="A62" s="8" t="s">
        <v>202</v>
      </c>
      <c r="C62" s="8" t="s">
        <v>295</v>
      </c>
      <c r="E62" s="9">
        <v>11035078</v>
      </c>
      <c r="G62" s="9">
        <v>363</v>
      </c>
      <c r="I62" s="9">
        <v>0</v>
      </c>
      <c r="K62" s="9">
        <v>0</v>
      </c>
      <c r="M62" s="9">
        <v>0</v>
      </c>
      <c r="O62" s="9">
        <v>4005733314</v>
      </c>
      <c r="Q62" s="9">
        <v>0</v>
      </c>
      <c r="S62" s="9">
        <v>4005733314</v>
      </c>
    </row>
    <row r="63" spans="1:19" ht="21.75" customHeight="1" x14ac:dyDescent="0.2">
      <c r="A63" s="8" t="s">
        <v>64</v>
      </c>
      <c r="C63" s="8" t="s">
        <v>296</v>
      </c>
      <c r="E63" s="9">
        <v>24500000</v>
      </c>
      <c r="G63" s="9">
        <v>560</v>
      </c>
      <c r="I63" s="9">
        <v>0</v>
      </c>
      <c r="K63" s="9">
        <v>0</v>
      </c>
      <c r="M63" s="9">
        <v>0</v>
      </c>
      <c r="O63" s="9">
        <v>13720000000</v>
      </c>
      <c r="Q63" s="9">
        <v>0</v>
      </c>
      <c r="S63" s="9">
        <v>13720000000</v>
      </c>
    </row>
    <row r="64" spans="1:19" ht="21.75" customHeight="1" x14ac:dyDescent="0.2">
      <c r="A64" s="8" t="s">
        <v>196</v>
      </c>
      <c r="C64" s="8" t="s">
        <v>275</v>
      </c>
      <c r="E64" s="9">
        <v>245000</v>
      </c>
      <c r="G64" s="9">
        <v>100</v>
      </c>
      <c r="I64" s="9">
        <v>0</v>
      </c>
      <c r="K64" s="9">
        <v>0</v>
      </c>
      <c r="M64" s="9">
        <v>0</v>
      </c>
      <c r="O64" s="9">
        <v>24500000</v>
      </c>
      <c r="Q64" s="9">
        <v>0</v>
      </c>
      <c r="S64" s="9">
        <v>24500000</v>
      </c>
    </row>
    <row r="65" spans="1:19" ht="21.75" customHeight="1" x14ac:dyDescent="0.2">
      <c r="A65" s="8" t="s">
        <v>21</v>
      </c>
      <c r="C65" s="8" t="s">
        <v>261</v>
      </c>
      <c r="E65" s="9">
        <v>38725000</v>
      </c>
      <c r="G65" s="9">
        <v>100</v>
      </c>
      <c r="I65" s="9">
        <v>0</v>
      </c>
      <c r="K65" s="9">
        <v>0</v>
      </c>
      <c r="M65" s="9">
        <v>0</v>
      </c>
      <c r="O65" s="9">
        <v>3872500000</v>
      </c>
      <c r="Q65" s="9">
        <v>0</v>
      </c>
      <c r="S65" s="9">
        <v>3872500000</v>
      </c>
    </row>
    <row r="66" spans="1:19" ht="21.75" customHeight="1" x14ac:dyDescent="0.2">
      <c r="A66" s="8" t="s">
        <v>39</v>
      </c>
      <c r="C66" s="8" t="s">
        <v>297</v>
      </c>
      <c r="E66" s="9">
        <v>1771310</v>
      </c>
      <c r="G66" s="9">
        <v>4400</v>
      </c>
      <c r="I66" s="9">
        <v>0</v>
      </c>
      <c r="K66" s="9">
        <v>0</v>
      </c>
      <c r="M66" s="9">
        <v>0</v>
      </c>
      <c r="O66" s="9">
        <v>7793764000</v>
      </c>
      <c r="Q66" s="9">
        <v>0</v>
      </c>
      <c r="S66" s="9">
        <v>7793764000</v>
      </c>
    </row>
    <row r="67" spans="1:19" ht="21.75" customHeight="1" x14ac:dyDescent="0.2">
      <c r="A67" s="8" t="s">
        <v>209</v>
      </c>
      <c r="C67" s="8" t="s">
        <v>267</v>
      </c>
      <c r="E67" s="9">
        <v>249997</v>
      </c>
      <c r="G67" s="9">
        <v>118</v>
      </c>
      <c r="I67" s="9">
        <v>0</v>
      </c>
      <c r="K67" s="9">
        <v>0</v>
      </c>
      <c r="M67" s="9">
        <v>0</v>
      </c>
      <c r="O67" s="9">
        <v>29499646</v>
      </c>
      <c r="Q67" s="9">
        <v>0</v>
      </c>
      <c r="S67" s="9">
        <v>29499646</v>
      </c>
    </row>
    <row r="68" spans="1:19" ht="21.75" customHeight="1" x14ac:dyDescent="0.2">
      <c r="A68" s="11" t="s">
        <v>195</v>
      </c>
      <c r="C68" s="11" t="s">
        <v>298</v>
      </c>
      <c r="E68" s="13">
        <v>19425226</v>
      </c>
      <c r="G68" s="13">
        <v>320</v>
      </c>
      <c r="I68" s="13">
        <v>0</v>
      </c>
      <c r="K68" s="13">
        <v>0</v>
      </c>
      <c r="M68" s="13">
        <v>0</v>
      </c>
      <c r="O68" s="13">
        <v>6216072320</v>
      </c>
      <c r="Q68" s="13">
        <v>0</v>
      </c>
      <c r="S68" s="13">
        <v>6216072320</v>
      </c>
    </row>
    <row r="69" spans="1:19" ht="21.75" customHeight="1" x14ac:dyDescent="0.2">
      <c r="A69" s="15" t="s">
        <v>98</v>
      </c>
      <c r="C69" s="16"/>
      <c r="E69" s="16"/>
      <c r="G69" s="16"/>
      <c r="I69" s="16">
        <v>33551367300</v>
      </c>
      <c r="K69" s="16">
        <f>SUM(K8:K68)</f>
        <v>431018241</v>
      </c>
      <c r="M69" s="16">
        <f>SUM(M8:M68)</f>
        <v>33120349059</v>
      </c>
      <c r="O69" s="16">
        <f>SUM(O8:O68)</f>
        <v>672833799955</v>
      </c>
      <c r="Q69" s="16">
        <f>SUM(Q8:Q68)</f>
        <v>1088578372</v>
      </c>
      <c r="S69" s="16">
        <f>SUM(S8:S68)</f>
        <v>671745221583</v>
      </c>
    </row>
  </sheetData>
  <mergeCells count="8">
    <mergeCell ref="A1:S1"/>
    <mergeCell ref="A2:S2"/>
    <mergeCell ref="A3:S3"/>
    <mergeCell ref="A5:S5"/>
    <mergeCell ref="A6:A7"/>
    <mergeCell ref="C6:G6"/>
    <mergeCell ref="I6:M6"/>
    <mergeCell ref="O6:S6"/>
  </mergeCells>
  <pageMargins left="0.39" right="0.39" top="0.39" bottom="0.39" header="0" footer="0"/>
  <pageSetup paperSize="0" fitToHeight="0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K7"/>
  <sheetViews>
    <sheetView rightToLeft="1" workbookViewId="0">
      <selection sqref="A1:K1"/>
    </sheetView>
  </sheetViews>
  <sheetFormatPr defaultRowHeight="12.75" x14ac:dyDescent="0.2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20.7109375" customWidth="1"/>
    <col min="6" max="6" width="1.28515625" customWidth="1"/>
    <col min="7" max="7" width="15.5703125" customWidth="1"/>
    <col min="8" max="8" width="1.28515625" customWidth="1"/>
    <col min="9" max="9" width="31.140625" customWidth="1"/>
    <col min="10" max="10" width="1.28515625" customWidth="1"/>
    <col min="11" max="11" width="31.140625" customWidth="1"/>
    <col min="12" max="12" width="0.28515625" customWidth="1"/>
  </cols>
  <sheetData>
    <row r="1" spans="1:11" ht="29.1" customHeight="1" x14ac:dyDescent="0.2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</row>
    <row r="2" spans="1:11" ht="21.75" customHeight="1" x14ac:dyDescent="0.2">
      <c r="A2" s="28" t="s">
        <v>148</v>
      </c>
      <c r="B2" s="28"/>
      <c r="C2" s="28"/>
      <c r="D2" s="28"/>
      <c r="E2" s="28"/>
      <c r="F2" s="28"/>
      <c r="G2" s="28"/>
      <c r="H2" s="28"/>
      <c r="I2" s="28"/>
      <c r="J2" s="28"/>
      <c r="K2" s="28"/>
    </row>
    <row r="3" spans="1:11" ht="21.75" customHeight="1" x14ac:dyDescent="0.2">
      <c r="A3" s="28" t="s">
        <v>2</v>
      </c>
      <c r="B3" s="28"/>
      <c r="C3" s="28"/>
      <c r="D3" s="28"/>
      <c r="E3" s="28"/>
      <c r="F3" s="28"/>
      <c r="G3" s="28"/>
      <c r="H3" s="28"/>
      <c r="I3" s="28"/>
      <c r="J3" s="28"/>
      <c r="K3" s="28"/>
    </row>
    <row r="4" spans="1:11" ht="14.45" customHeight="1" x14ac:dyDescent="0.2"/>
    <row r="5" spans="1:11" ht="14.45" customHeight="1" x14ac:dyDescent="0.2">
      <c r="A5" s="30" t="s">
        <v>213</v>
      </c>
      <c r="B5" s="30"/>
      <c r="C5" s="30"/>
      <c r="D5" s="30"/>
      <c r="E5" s="30"/>
      <c r="F5" s="30"/>
      <c r="G5" s="30"/>
      <c r="H5" s="30"/>
      <c r="I5" s="30"/>
      <c r="J5" s="30"/>
      <c r="K5" s="30"/>
    </row>
    <row r="6" spans="1:11" ht="14.45" customHeight="1" x14ac:dyDescent="0.2">
      <c r="I6" s="2" t="s">
        <v>167</v>
      </c>
      <c r="K6" s="2" t="s">
        <v>168</v>
      </c>
    </row>
    <row r="7" spans="1:11" ht="41.25" customHeight="1" x14ac:dyDescent="0.2">
      <c r="A7" s="2" t="s">
        <v>299</v>
      </c>
      <c r="C7" s="18" t="s">
        <v>300</v>
      </c>
      <c r="E7" s="18" t="s">
        <v>301</v>
      </c>
      <c r="G7" s="18" t="s">
        <v>302</v>
      </c>
      <c r="I7" s="19" t="s">
        <v>303</v>
      </c>
      <c r="K7" s="19" t="s">
        <v>303</v>
      </c>
    </row>
  </sheetData>
  <mergeCells count="4">
    <mergeCell ref="A1:K1"/>
    <mergeCell ref="A2:K2"/>
    <mergeCell ref="A3:K3"/>
    <mergeCell ref="A5:K5"/>
  </mergeCells>
  <pageMargins left="0.39" right="0.39" top="0.39" bottom="0.39" header="0" footer="0"/>
  <pageSetup paperSize="0" fitToHeight="0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S7"/>
  <sheetViews>
    <sheetView rightToLeft="1" workbookViewId="0">
      <selection sqref="A1:S1"/>
    </sheetView>
  </sheetViews>
  <sheetFormatPr defaultRowHeight="12.75" x14ac:dyDescent="0.2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15.5703125" customWidth="1"/>
    <col min="6" max="6" width="1.28515625" customWidth="1"/>
    <col min="7" max="7" width="20.7109375" customWidth="1"/>
    <col min="8" max="8" width="1.28515625" customWidth="1"/>
    <col min="9" max="9" width="14.285156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1.28515625" customWidth="1"/>
    <col min="15" max="15" width="14.28515625" customWidth="1"/>
    <col min="16" max="16" width="1.28515625" customWidth="1"/>
    <col min="17" max="17" width="10.42578125" customWidth="1"/>
    <col min="18" max="18" width="1.28515625" customWidth="1"/>
    <col min="19" max="19" width="15.5703125" customWidth="1"/>
    <col min="20" max="20" width="0.28515625" customWidth="1"/>
  </cols>
  <sheetData>
    <row r="1" spans="1:19" ht="29.1" customHeight="1" x14ac:dyDescent="0.2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</row>
    <row r="2" spans="1:19" ht="21.75" customHeight="1" x14ac:dyDescent="0.2">
      <c r="A2" s="28" t="s">
        <v>148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</row>
    <row r="3" spans="1:19" ht="21.75" customHeight="1" x14ac:dyDescent="0.2">
      <c r="A3" s="28" t="s">
        <v>2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</row>
    <row r="4" spans="1:19" ht="14.45" customHeight="1" x14ac:dyDescent="0.2"/>
    <row r="5" spans="1:19" ht="14.45" customHeight="1" x14ac:dyDescent="0.2">
      <c r="A5" s="30" t="s">
        <v>304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</row>
    <row r="6" spans="1:19" ht="14.45" customHeight="1" x14ac:dyDescent="0.2">
      <c r="A6" s="31" t="s">
        <v>151</v>
      </c>
      <c r="I6" s="31" t="s">
        <v>167</v>
      </c>
      <c r="J6" s="31"/>
      <c r="K6" s="31"/>
      <c r="L6" s="31"/>
      <c r="M6" s="31"/>
      <c r="O6" s="31" t="s">
        <v>168</v>
      </c>
      <c r="P6" s="31"/>
      <c r="Q6" s="31"/>
      <c r="R6" s="31"/>
      <c r="S6" s="31"/>
    </row>
    <row r="7" spans="1:19" ht="29.1" customHeight="1" x14ac:dyDescent="0.2">
      <c r="A7" s="31"/>
      <c r="C7" s="18" t="s">
        <v>305</v>
      </c>
      <c r="E7" s="18" t="s">
        <v>125</v>
      </c>
      <c r="G7" s="18" t="s">
        <v>306</v>
      </c>
      <c r="I7" s="19" t="s">
        <v>307</v>
      </c>
      <c r="J7" s="3"/>
      <c r="K7" s="19" t="s">
        <v>258</v>
      </c>
      <c r="L7" s="3"/>
      <c r="M7" s="19" t="s">
        <v>308</v>
      </c>
      <c r="O7" s="19" t="s">
        <v>307</v>
      </c>
      <c r="P7" s="3"/>
      <c r="Q7" s="19" t="s">
        <v>258</v>
      </c>
      <c r="R7" s="3"/>
      <c r="S7" s="19" t="s">
        <v>308</v>
      </c>
    </row>
  </sheetData>
  <mergeCells count="7">
    <mergeCell ref="A1:S1"/>
    <mergeCell ref="A2:S2"/>
    <mergeCell ref="A3:S3"/>
    <mergeCell ref="A5:S5"/>
    <mergeCell ref="A6:A7"/>
    <mergeCell ref="I6:M6"/>
    <mergeCell ref="O6:S6"/>
  </mergeCells>
  <pageMargins left="0.39" right="0.39" top="0.39" bottom="0.39" header="0" footer="0"/>
  <pageSetup paperSize="0" fitToHeight="0"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R16"/>
  <sheetViews>
    <sheetView rightToLeft="1" workbookViewId="0">
      <selection activeCell="A16" sqref="A16"/>
    </sheetView>
  </sheetViews>
  <sheetFormatPr defaultRowHeight="12.75" x14ac:dyDescent="0.2"/>
  <cols>
    <col min="1" max="1" width="48.42578125" customWidth="1"/>
    <col min="2" max="2" width="1.28515625" customWidth="1"/>
    <col min="3" max="3" width="14.85546875" bestFit="1" customWidth="1"/>
    <col min="4" max="4" width="1.28515625" customWidth="1"/>
    <col min="5" max="5" width="10.42578125" customWidth="1"/>
    <col min="6" max="6" width="1.28515625" customWidth="1"/>
    <col min="7" max="7" width="15.5703125" customWidth="1"/>
    <col min="8" max="8" width="1.28515625" customWidth="1"/>
    <col min="9" max="9" width="16.140625" bestFit="1" customWidth="1"/>
    <col min="10" max="10" width="1.28515625" customWidth="1"/>
    <col min="11" max="11" width="11" bestFit="1" customWidth="1"/>
    <col min="12" max="12" width="1.28515625" customWidth="1"/>
    <col min="13" max="13" width="15.5703125" customWidth="1"/>
    <col min="14" max="14" width="0.28515625" customWidth="1"/>
    <col min="18" max="18" width="13.85546875" bestFit="1" customWidth="1"/>
  </cols>
  <sheetData>
    <row r="1" spans="1:18" ht="29.1" customHeight="1" x14ac:dyDescent="0.2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</row>
    <row r="2" spans="1:18" ht="21.75" customHeight="1" x14ac:dyDescent="0.2">
      <c r="A2" s="28" t="s">
        <v>148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</row>
    <row r="3" spans="1:18" ht="21.75" customHeight="1" x14ac:dyDescent="0.2">
      <c r="A3" s="28" t="s">
        <v>2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</row>
    <row r="4" spans="1:18" ht="14.45" customHeight="1" x14ac:dyDescent="0.2"/>
    <row r="5" spans="1:18" ht="14.45" customHeight="1" x14ac:dyDescent="0.2">
      <c r="A5" s="30" t="s">
        <v>309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</row>
    <row r="6" spans="1:18" ht="14.45" customHeight="1" x14ac:dyDescent="0.2">
      <c r="A6" s="31" t="s">
        <v>151</v>
      </c>
      <c r="C6" s="31" t="s">
        <v>167</v>
      </c>
      <c r="D6" s="31"/>
      <c r="E6" s="31"/>
      <c r="F6" s="31"/>
      <c r="G6" s="31"/>
      <c r="I6" s="31" t="s">
        <v>168</v>
      </c>
      <c r="J6" s="31"/>
      <c r="K6" s="31"/>
      <c r="L6" s="31"/>
      <c r="M6" s="31"/>
    </row>
    <row r="7" spans="1:18" ht="29.1" customHeight="1" x14ac:dyDescent="0.2">
      <c r="A7" s="31"/>
      <c r="C7" s="19" t="s">
        <v>307</v>
      </c>
      <c r="D7" s="3"/>
      <c r="E7" s="19" t="s">
        <v>258</v>
      </c>
      <c r="F7" s="3"/>
      <c r="G7" s="19" t="s">
        <v>308</v>
      </c>
      <c r="I7" s="19" t="s">
        <v>307</v>
      </c>
      <c r="J7" s="3"/>
      <c r="K7" s="19" t="s">
        <v>258</v>
      </c>
      <c r="L7" s="3"/>
      <c r="M7" s="19" t="s">
        <v>308</v>
      </c>
    </row>
    <row r="8" spans="1:18" ht="21.75" customHeight="1" x14ac:dyDescent="0.2">
      <c r="A8" s="5" t="s">
        <v>326</v>
      </c>
      <c r="C8" s="6">
        <v>20957</v>
      </c>
      <c r="E8" s="6">
        <v>0</v>
      </c>
      <c r="G8" s="6">
        <v>20957</v>
      </c>
      <c r="I8" s="6">
        <f>446867+3038191779</f>
        <v>3038638646</v>
      </c>
      <c r="K8" s="9">
        <v>456618</v>
      </c>
      <c r="M8" s="6">
        <f>446867+3037735161</f>
        <v>3038182028</v>
      </c>
    </row>
    <row r="9" spans="1:18" ht="21.75" customHeight="1" x14ac:dyDescent="0.2">
      <c r="A9" s="8" t="s">
        <v>330</v>
      </c>
      <c r="C9" s="9">
        <v>0</v>
      </c>
      <c r="E9" s="9">
        <v>0</v>
      </c>
      <c r="G9" s="9">
        <v>0</v>
      </c>
      <c r="I9" s="9">
        <v>3971152</v>
      </c>
      <c r="K9" s="9">
        <v>0</v>
      </c>
      <c r="M9" s="9">
        <v>3971152</v>
      </c>
    </row>
    <row r="10" spans="1:18" ht="21.75" customHeight="1" x14ac:dyDescent="0.2">
      <c r="A10" s="8" t="s">
        <v>331</v>
      </c>
      <c r="C10" s="9">
        <v>0</v>
      </c>
      <c r="E10" s="9">
        <v>0</v>
      </c>
      <c r="G10" s="9">
        <v>0</v>
      </c>
      <c r="I10" s="9">
        <v>551190</v>
      </c>
      <c r="K10" s="9">
        <v>0</v>
      </c>
      <c r="M10" s="9">
        <v>551190</v>
      </c>
    </row>
    <row r="11" spans="1:18" ht="21.75" customHeight="1" x14ac:dyDescent="0.2">
      <c r="A11" s="8" t="s">
        <v>332</v>
      </c>
      <c r="C11" s="9">
        <v>0</v>
      </c>
      <c r="E11" s="9">
        <v>0</v>
      </c>
      <c r="G11" s="9">
        <v>0</v>
      </c>
      <c r="I11" s="9">
        <v>5909979</v>
      </c>
      <c r="K11" s="9">
        <v>0</v>
      </c>
      <c r="M11" s="9">
        <v>5909979</v>
      </c>
    </row>
    <row r="12" spans="1:18" ht="21.75" customHeight="1" x14ac:dyDescent="0.2">
      <c r="A12" s="8" t="s">
        <v>327</v>
      </c>
      <c r="C12" s="9">
        <v>23336</v>
      </c>
      <c r="E12" s="9">
        <v>0</v>
      </c>
      <c r="G12" s="9">
        <v>23336</v>
      </c>
      <c r="I12" s="9">
        <v>277274</v>
      </c>
      <c r="K12" s="9">
        <v>0</v>
      </c>
      <c r="M12" s="9">
        <v>277274</v>
      </c>
    </row>
    <row r="13" spans="1:18" ht="21.75" customHeight="1" x14ac:dyDescent="0.2">
      <c r="A13" s="8" t="s">
        <v>333</v>
      </c>
      <c r="C13" s="9">
        <v>0</v>
      </c>
      <c r="E13" s="9">
        <v>0</v>
      </c>
      <c r="G13" s="9">
        <v>0</v>
      </c>
      <c r="I13" s="9">
        <v>1269402</v>
      </c>
      <c r="K13" s="9">
        <v>0</v>
      </c>
      <c r="M13" s="9">
        <v>1269402</v>
      </c>
      <c r="R13" s="27"/>
    </row>
    <row r="14" spans="1:18" ht="21.75" customHeight="1" x14ac:dyDescent="0.2">
      <c r="A14" s="8" t="s">
        <v>328</v>
      </c>
      <c r="C14" s="9">
        <v>30913</v>
      </c>
      <c r="E14" s="9">
        <v>0</v>
      </c>
      <c r="G14" s="9">
        <v>30913</v>
      </c>
      <c r="I14" s="9">
        <v>49420917305</v>
      </c>
      <c r="K14" s="9">
        <v>0</v>
      </c>
      <c r="M14" s="9">
        <v>49420917305</v>
      </c>
      <c r="R14" s="27"/>
    </row>
    <row r="15" spans="1:18" ht="21.75" customHeight="1" x14ac:dyDescent="0.2">
      <c r="A15" s="8" t="s">
        <v>329</v>
      </c>
      <c r="C15" s="9">
        <v>10098173890</v>
      </c>
      <c r="E15" s="9">
        <v>0</v>
      </c>
      <c r="G15" s="9">
        <v>10098173890</v>
      </c>
      <c r="I15" s="9">
        <v>58360038477</v>
      </c>
      <c r="K15" s="9">
        <v>54420452</v>
      </c>
      <c r="M15" s="9">
        <v>58305618025</v>
      </c>
    </row>
    <row r="16" spans="1:18" ht="21.75" customHeight="1" thickBot="1" x14ac:dyDescent="0.25">
      <c r="A16" s="15" t="s">
        <v>98</v>
      </c>
      <c r="C16" s="16">
        <v>10098249096</v>
      </c>
      <c r="E16" s="16">
        <v>0</v>
      </c>
      <c r="G16" s="16">
        <v>10098249096</v>
      </c>
      <c r="I16" s="16">
        <v>110831573425</v>
      </c>
      <c r="K16" s="16">
        <v>54877070</v>
      </c>
      <c r="M16" s="16">
        <v>110776696355</v>
      </c>
    </row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paperSize="0" fitToHeight="0"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R105"/>
  <sheetViews>
    <sheetView rightToLeft="1" workbookViewId="0">
      <selection activeCell="N97" sqref="N97"/>
    </sheetView>
  </sheetViews>
  <sheetFormatPr defaultRowHeight="12.75" x14ac:dyDescent="0.2"/>
  <cols>
    <col min="1" max="1" width="40.28515625" customWidth="1"/>
    <col min="2" max="2" width="1.28515625" customWidth="1"/>
    <col min="3" max="3" width="12" bestFit="1" customWidth="1"/>
    <col min="4" max="4" width="1.28515625" customWidth="1"/>
    <col min="5" max="5" width="17.5703125" bestFit="1" customWidth="1"/>
    <col min="6" max="6" width="1.28515625" customWidth="1"/>
    <col min="7" max="7" width="17.85546875" bestFit="1" customWidth="1"/>
    <col min="8" max="8" width="1.28515625" customWidth="1"/>
    <col min="9" max="9" width="21.85546875" bestFit="1" customWidth="1"/>
    <col min="10" max="10" width="1.28515625" customWidth="1"/>
    <col min="11" max="11" width="13.5703125" bestFit="1" customWidth="1"/>
    <col min="12" max="12" width="1.28515625" customWidth="1"/>
    <col min="13" max="13" width="17.7109375" bestFit="1" customWidth="1"/>
    <col min="14" max="14" width="1.28515625" customWidth="1"/>
    <col min="15" max="15" width="17.7109375" bestFit="1" customWidth="1"/>
    <col min="16" max="16" width="1.28515625" customWidth="1"/>
    <col min="17" max="17" width="16.85546875" customWidth="1"/>
    <col min="18" max="18" width="1.28515625" customWidth="1"/>
    <col min="19" max="19" width="0.28515625" customWidth="1"/>
  </cols>
  <sheetData>
    <row r="1" spans="1:18" ht="29.1" customHeight="1" x14ac:dyDescent="0.2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</row>
    <row r="2" spans="1:18" ht="21.75" customHeight="1" x14ac:dyDescent="0.2">
      <c r="A2" s="28" t="s">
        <v>148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</row>
    <row r="3" spans="1:18" ht="21.75" customHeight="1" x14ac:dyDescent="0.2">
      <c r="A3" s="28" t="s">
        <v>2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</row>
    <row r="4" spans="1:18" ht="14.45" customHeight="1" x14ac:dyDescent="0.2"/>
    <row r="5" spans="1:18" ht="14.45" customHeight="1" x14ac:dyDescent="0.2">
      <c r="A5" s="30" t="s">
        <v>310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</row>
    <row r="6" spans="1:18" ht="14.45" customHeight="1" x14ac:dyDescent="0.2">
      <c r="A6" s="31" t="s">
        <v>151</v>
      </c>
      <c r="C6" s="31" t="s">
        <v>167</v>
      </c>
      <c r="D6" s="31"/>
      <c r="E6" s="31"/>
      <c r="F6" s="31"/>
      <c r="G6" s="31"/>
      <c r="H6" s="31"/>
      <c r="I6" s="31"/>
      <c r="K6" s="31" t="s">
        <v>168</v>
      </c>
      <c r="L6" s="31"/>
      <c r="M6" s="31"/>
      <c r="N6" s="31"/>
      <c r="O6" s="31"/>
      <c r="P6" s="31"/>
      <c r="Q6" s="31"/>
      <c r="R6" s="31"/>
    </row>
    <row r="7" spans="1:18" ht="39.75" customHeight="1" x14ac:dyDescent="0.2">
      <c r="A7" s="31"/>
      <c r="C7" s="19" t="s">
        <v>13</v>
      </c>
      <c r="D7" s="3"/>
      <c r="E7" s="19" t="s">
        <v>311</v>
      </c>
      <c r="F7" s="3"/>
      <c r="G7" s="19" t="s">
        <v>312</v>
      </c>
      <c r="H7" s="3"/>
      <c r="I7" s="19" t="s">
        <v>313</v>
      </c>
      <c r="K7" s="19" t="s">
        <v>13</v>
      </c>
      <c r="L7" s="3"/>
      <c r="M7" s="19" t="s">
        <v>311</v>
      </c>
      <c r="N7" s="3"/>
      <c r="O7" s="19" t="s">
        <v>312</v>
      </c>
      <c r="P7" s="3"/>
      <c r="Q7" s="42" t="s">
        <v>313</v>
      </c>
      <c r="R7" s="42"/>
    </row>
    <row r="8" spans="1:18" ht="21.75" customHeight="1" x14ac:dyDescent="0.2">
      <c r="A8" s="5" t="s">
        <v>69</v>
      </c>
      <c r="C8" s="6">
        <v>11044416</v>
      </c>
      <c r="E8" s="6">
        <v>41082933516</v>
      </c>
      <c r="G8" s="6">
        <v>38074708811</v>
      </c>
      <c r="I8" s="6">
        <v>3008224705</v>
      </c>
      <c r="K8" s="6">
        <v>11044416</v>
      </c>
      <c r="M8" s="6">
        <v>41082933516</v>
      </c>
      <c r="O8" s="6">
        <v>38074708811</v>
      </c>
      <c r="Q8" s="34">
        <v>3008224705</v>
      </c>
      <c r="R8" s="34"/>
    </row>
    <row r="9" spans="1:18" ht="21.75" customHeight="1" x14ac:dyDescent="0.2">
      <c r="A9" s="8" t="s">
        <v>77</v>
      </c>
      <c r="C9" s="9">
        <v>3900000</v>
      </c>
      <c r="E9" s="9">
        <v>49911236791</v>
      </c>
      <c r="G9" s="9">
        <v>29456773668</v>
      </c>
      <c r="I9" s="9">
        <v>20454463123</v>
      </c>
      <c r="K9" s="9">
        <v>64516153</v>
      </c>
      <c r="M9" s="9">
        <v>420530666415</v>
      </c>
      <c r="O9" s="9">
        <v>456291771800</v>
      </c>
      <c r="Q9" s="36">
        <v>-35761105385</v>
      </c>
      <c r="R9" s="36"/>
    </row>
    <row r="10" spans="1:18" ht="21.75" customHeight="1" x14ac:dyDescent="0.2">
      <c r="A10" s="8" t="s">
        <v>55</v>
      </c>
      <c r="C10" s="9">
        <v>1500000</v>
      </c>
      <c r="E10" s="9">
        <v>20710659616</v>
      </c>
      <c r="G10" s="9">
        <v>16256182051</v>
      </c>
      <c r="I10" s="9">
        <v>4454477565</v>
      </c>
      <c r="K10" s="9">
        <v>1500000</v>
      </c>
      <c r="M10" s="9">
        <v>20710659616</v>
      </c>
      <c r="O10" s="9">
        <v>16256182051</v>
      </c>
      <c r="Q10" s="36">
        <v>4454477565</v>
      </c>
      <c r="R10" s="36"/>
    </row>
    <row r="11" spans="1:18" ht="21.75" customHeight="1" x14ac:dyDescent="0.2">
      <c r="A11" s="8" t="s">
        <v>56</v>
      </c>
      <c r="C11" s="9">
        <v>120000</v>
      </c>
      <c r="E11" s="9">
        <v>518999089</v>
      </c>
      <c r="G11" s="9">
        <v>413542543</v>
      </c>
      <c r="I11" s="9">
        <v>105456546</v>
      </c>
      <c r="K11" s="9">
        <v>120000</v>
      </c>
      <c r="M11" s="9">
        <v>518999089</v>
      </c>
      <c r="O11" s="9">
        <v>413542543</v>
      </c>
      <c r="Q11" s="36">
        <v>105456546</v>
      </c>
      <c r="R11" s="36"/>
    </row>
    <row r="12" spans="1:18" ht="21.75" customHeight="1" x14ac:dyDescent="0.2">
      <c r="A12" s="8" t="s">
        <v>28</v>
      </c>
      <c r="C12" s="9">
        <v>3000000</v>
      </c>
      <c r="E12" s="9">
        <v>20195123426</v>
      </c>
      <c r="G12" s="9">
        <v>9749870455</v>
      </c>
      <c r="I12" s="9">
        <v>10445252971</v>
      </c>
      <c r="K12" s="9">
        <v>6550000</v>
      </c>
      <c r="M12" s="9">
        <v>58096933935</v>
      </c>
      <c r="O12" s="9">
        <v>44721046483</v>
      </c>
      <c r="Q12" s="36">
        <v>13375887452</v>
      </c>
      <c r="R12" s="36"/>
    </row>
    <row r="13" spans="1:18" ht="21.75" customHeight="1" x14ac:dyDescent="0.2">
      <c r="A13" s="8" t="s">
        <v>81</v>
      </c>
      <c r="C13" s="9">
        <v>510000</v>
      </c>
      <c r="E13" s="9">
        <v>4728962684</v>
      </c>
      <c r="G13" s="9">
        <v>5003749490</v>
      </c>
      <c r="I13" s="9">
        <v>-274786806</v>
      </c>
      <c r="K13" s="9">
        <v>510000</v>
      </c>
      <c r="M13" s="9">
        <v>4728962684</v>
      </c>
      <c r="O13" s="9">
        <v>5003749490</v>
      </c>
      <c r="Q13" s="36">
        <v>-274786806</v>
      </c>
      <c r="R13" s="36"/>
    </row>
    <row r="14" spans="1:18" ht="21.75" customHeight="1" x14ac:dyDescent="0.2">
      <c r="A14" s="8" t="s">
        <v>41</v>
      </c>
      <c r="C14" s="9">
        <v>1416753</v>
      </c>
      <c r="E14" s="9">
        <v>3570148125</v>
      </c>
      <c r="G14" s="9">
        <v>3770296068</v>
      </c>
      <c r="I14" s="9">
        <v>-200147943</v>
      </c>
      <c r="K14" s="9">
        <v>17559703</v>
      </c>
      <c r="M14" s="9">
        <v>46001742471</v>
      </c>
      <c r="O14" s="9">
        <v>46730290500</v>
      </c>
      <c r="Q14" s="36">
        <v>-728548029</v>
      </c>
      <c r="R14" s="36"/>
    </row>
    <row r="15" spans="1:18" ht="21.75" customHeight="1" x14ac:dyDescent="0.2">
      <c r="A15" s="8" t="s">
        <v>24</v>
      </c>
      <c r="C15" s="9">
        <v>21032924</v>
      </c>
      <c r="E15" s="9">
        <v>50419689288</v>
      </c>
      <c r="G15" s="9">
        <v>50795157702</v>
      </c>
      <c r="I15" s="9">
        <v>-375468414</v>
      </c>
      <c r="K15" s="9">
        <v>29895762</v>
      </c>
      <c r="M15" s="9">
        <v>73107384865</v>
      </c>
      <c r="O15" s="9">
        <v>72199183779</v>
      </c>
      <c r="Q15" s="36">
        <v>908201086</v>
      </c>
      <c r="R15" s="36"/>
    </row>
    <row r="16" spans="1:18" ht="21.75" customHeight="1" x14ac:dyDescent="0.2">
      <c r="A16" s="8" t="s">
        <v>60</v>
      </c>
      <c r="C16" s="9">
        <v>1205920</v>
      </c>
      <c r="E16" s="9">
        <v>50817665754</v>
      </c>
      <c r="G16" s="9">
        <v>51450125681</v>
      </c>
      <c r="I16" s="9">
        <v>-632459927</v>
      </c>
      <c r="K16" s="9">
        <v>2149369</v>
      </c>
      <c r="M16" s="9">
        <v>93335999367</v>
      </c>
      <c r="O16" s="9">
        <v>91702024419</v>
      </c>
      <c r="Q16" s="36">
        <v>1633974948</v>
      </c>
      <c r="R16" s="36"/>
    </row>
    <row r="17" spans="1:18" ht="21.75" customHeight="1" x14ac:dyDescent="0.2">
      <c r="A17" s="8" t="s">
        <v>39</v>
      </c>
      <c r="C17" s="9">
        <v>285749</v>
      </c>
      <c r="E17" s="9">
        <v>17644761084</v>
      </c>
      <c r="G17" s="9">
        <v>15118503350</v>
      </c>
      <c r="I17" s="9">
        <v>2526257734</v>
      </c>
      <c r="K17" s="9">
        <v>1771310</v>
      </c>
      <c r="M17" s="9">
        <v>97940617437</v>
      </c>
      <c r="O17" s="9">
        <v>93717059976</v>
      </c>
      <c r="Q17" s="36">
        <v>4223557461</v>
      </c>
      <c r="R17" s="36"/>
    </row>
    <row r="18" spans="1:18" ht="21.75" customHeight="1" x14ac:dyDescent="0.2">
      <c r="A18" s="8" t="s">
        <v>95</v>
      </c>
      <c r="C18" s="9">
        <v>675000</v>
      </c>
      <c r="E18" s="9">
        <v>46315442702</v>
      </c>
      <c r="G18" s="9">
        <v>44651053113</v>
      </c>
      <c r="I18" s="9">
        <v>1664389589</v>
      </c>
      <c r="K18" s="9">
        <v>793561</v>
      </c>
      <c r="M18" s="9">
        <v>53321468653</v>
      </c>
      <c r="O18" s="9">
        <v>50987663128</v>
      </c>
      <c r="Q18" s="36">
        <v>2333805525</v>
      </c>
      <c r="R18" s="36"/>
    </row>
    <row r="19" spans="1:18" ht="21.75" customHeight="1" x14ac:dyDescent="0.2">
      <c r="A19" s="8" t="s">
        <v>31</v>
      </c>
      <c r="C19" s="9">
        <v>1550000</v>
      </c>
      <c r="E19" s="9">
        <v>48983006197</v>
      </c>
      <c r="G19" s="9">
        <v>36580487567</v>
      </c>
      <c r="I19" s="9">
        <v>12402518630</v>
      </c>
      <c r="K19" s="9">
        <v>1550000</v>
      </c>
      <c r="M19" s="9">
        <v>48983006197</v>
      </c>
      <c r="O19" s="9">
        <v>36580487567</v>
      </c>
      <c r="Q19" s="36">
        <v>12402518630</v>
      </c>
      <c r="R19" s="36"/>
    </row>
    <row r="20" spans="1:18" ht="21.75" customHeight="1" x14ac:dyDescent="0.2">
      <c r="A20" s="8" t="s">
        <v>63</v>
      </c>
      <c r="C20" s="9">
        <v>22162957</v>
      </c>
      <c r="E20" s="9">
        <v>37913013125</v>
      </c>
      <c r="G20" s="9">
        <v>42265205301</v>
      </c>
      <c r="I20" s="9">
        <v>-4352192176</v>
      </c>
      <c r="K20" s="9">
        <v>29741392</v>
      </c>
      <c r="M20" s="9">
        <v>49873615679</v>
      </c>
      <c r="O20" s="9">
        <v>58769650471</v>
      </c>
      <c r="Q20" s="36">
        <v>-8896034792</v>
      </c>
      <c r="R20" s="36"/>
    </row>
    <row r="21" spans="1:18" ht="21.75" customHeight="1" x14ac:dyDescent="0.2">
      <c r="A21" s="8" t="s">
        <v>38</v>
      </c>
      <c r="C21" s="9">
        <v>23500000</v>
      </c>
      <c r="E21" s="9">
        <v>50058191738</v>
      </c>
      <c r="G21" s="9">
        <v>49747629718</v>
      </c>
      <c r="I21" s="9">
        <v>310562020</v>
      </c>
      <c r="K21" s="9">
        <v>23500000</v>
      </c>
      <c r="M21" s="9">
        <v>50058191738</v>
      </c>
      <c r="O21" s="9">
        <v>49747629718</v>
      </c>
      <c r="Q21" s="36">
        <v>310562020</v>
      </c>
      <c r="R21" s="36"/>
    </row>
    <row r="22" spans="1:18" ht="21.75" customHeight="1" x14ac:dyDescent="0.2">
      <c r="A22" s="8" t="s">
        <v>73</v>
      </c>
      <c r="C22" s="9">
        <v>14500000</v>
      </c>
      <c r="E22" s="9">
        <v>74000790688</v>
      </c>
      <c r="G22" s="9">
        <v>77020214871</v>
      </c>
      <c r="I22" s="9">
        <v>-3019424183</v>
      </c>
      <c r="K22" s="9">
        <v>14500000</v>
      </c>
      <c r="M22" s="9">
        <v>74000790688</v>
      </c>
      <c r="O22" s="9">
        <v>77020214871</v>
      </c>
      <c r="Q22" s="36">
        <v>-3019424183</v>
      </c>
      <c r="R22" s="36"/>
    </row>
    <row r="23" spans="1:18" ht="21.75" customHeight="1" x14ac:dyDescent="0.2">
      <c r="A23" s="8" t="s">
        <v>19</v>
      </c>
      <c r="C23" s="9">
        <v>226707048</v>
      </c>
      <c r="E23" s="9">
        <v>117927283347</v>
      </c>
      <c r="G23" s="9">
        <v>100915828041</v>
      </c>
      <c r="I23" s="9">
        <v>17011455306</v>
      </c>
      <c r="K23" s="9">
        <v>330307049</v>
      </c>
      <c r="M23" s="9">
        <v>163969474969</v>
      </c>
      <c r="O23" s="9">
        <v>143449553631</v>
      </c>
      <c r="Q23" s="36">
        <v>20519921338</v>
      </c>
      <c r="R23" s="36"/>
    </row>
    <row r="24" spans="1:18" ht="21.75" customHeight="1" x14ac:dyDescent="0.2">
      <c r="A24" s="8" t="s">
        <v>64</v>
      </c>
      <c r="C24" s="9">
        <v>3475000</v>
      </c>
      <c r="E24" s="9">
        <v>10154524778</v>
      </c>
      <c r="G24" s="9">
        <v>16546210739</v>
      </c>
      <c r="I24" s="9">
        <v>-6391685961</v>
      </c>
      <c r="K24" s="9">
        <v>3475000</v>
      </c>
      <c r="M24" s="9">
        <v>10154524778</v>
      </c>
      <c r="O24" s="9">
        <v>16546210739</v>
      </c>
      <c r="Q24" s="36">
        <v>-6391685961</v>
      </c>
      <c r="R24" s="36"/>
    </row>
    <row r="25" spans="1:18" ht="21.75" customHeight="1" x14ac:dyDescent="0.2">
      <c r="A25" s="8" t="s">
        <v>87</v>
      </c>
      <c r="C25" s="9">
        <v>8175000</v>
      </c>
      <c r="E25" s="9">
        <v>59778775471</v>
      </c>
      <c r="G25" s="9">
        <v>98003886384</v>
      </c>
      <c r="I25" s="9">
        <v>-38225110913</v>
      </c>
      <c r="K25" s="9">
        <v>10975000</v>
      </c>
      <c r="M25" s="9">
        <v>90005848019</v>
      </c>
      <c r="O25" s="9">
        <v>131570966708</v>
      </c>
      <c r="Q25" s="36">
        <v>-41565118689</v>
      </c>
      <c r="R25" s="36"/>
    </row>
    <row r="26" spans="1:18" ht="21.75" customHeight="1" x14ac:dyDescent="0.2">
      <c r="A26" s="8" t="s">
        <v>83</v>
      </c>
      <c r="C26" s="9">
        <v>1228500</v>
      </c>
      <c r="E26" s="9">
        <v>11442757625</v>
      </c>
      <c r="G26" s="9">
        <v>10839383750</v>
      </c>
      <c r="I26" s="9">
        <v>603373875</v>
      </c>
      <c r="K26" s="9">
        <v>1228500</v>
      </c>
      <c r="M26" s="9">
        <v>11442757625</v>
      </c>
      <c r="O26" s="9">
        <v>10839383750</v>
      </c>
      <c r="Q26" s="36">
        <v>603373875</v>
      </c>
      <c r="R26" s="36"/>
    </row>
    <row r="27" spans="1:18" ht="21.75" customHeight="1" x14ac:dyDescent="0.2">
      <c r="A27" s="8" t="s">
        <v>21</v>
      </c>
      <c r="C27" s="9">
        <v>44223182</v>
      </c>
      <c r="E27" s="9">
        <v>134114170682</v>
      </c>
      <c r="G27" s="9">
        <v>58945424211</v>
      </c>
      <c r="I27" s="9">
        <v>75168746471</v>
      </c>
      <c r="K27" s="9">
        <v>55623182</v>
      </c>
      <c r="M27" s="9">
        <v>168911111119</v>
      </c>
      <c r="O27" s="9">
        <v>74140573117</v>
      </c>
      <c r="Q27" s="36">
        <v>94770538002</v>
      </c>
      <c r="R27" s="36"/>
    </row>
    <row r="28" spans="1:18" ht="21.75" customHeight="1" x14ac:dyDescent="0.2">
      <c r="A28" s="8" t="s">
        <v>78</v>
      </c>
      <c r="C28" s="9">
        <v>200000</v>
      </c>
      <c r="E28" s="9">
        <v>10075457477</v>
      </c>
      <c r="G28" s="9">
        <v>7921107058</v>
      </c>
      <c r="I28" s="9">
        <v>2154350419</v>
      </c>
      <c r="K28" s="9">
        <v>228400</v>
      </c>
      <c r="M28" s="9">
        <v>11193405889</v>
      </c>
      <c r="O28" s="9">
        <v>9045904261</v>
      </c>
      <c r="Q28" s="36">
        <v>2147501628</v>
      </c>
      <c r="R28" s="36"/>
    </row>
    <row r="29" spans="1:18" ht="21.75" customHeight="1" x14ac:dyDescent="0.2">
      <c r="A29" s="8" t="s">
        <v>37</v>
      </c>
      <c r="C29" s="9">
        <v>5542535</v>
      </c>
      <c r="E29" s="9">
        <v>20099587526</v>
      </c>
      <c r="G29" s="9">
        <v>29213578702</v>
      </c>
      <c r="I29" s="9">
        <v>-9113991176</v>
      </c>
      <c r="K29" s="9">
        <v>10045351</v>
      </c>
      <c r="M29" s="9">
        <v>34991510735</v>
      </c>
      <c r="O29" s="9">
        <v>52947009197</v>
      </c>
      <c r="Q29" s="36">
        <v>-17955498462</v>
      </c>
      <c r="R29" s="36"/>
    </row>
    <row r="30" spans="1:18" ht="21.75" customHeight="1" x14ac:dyDescent="0.2">
      <c r="A30" s="8" t="s">
        <v>45</v>
      </c>
      <c r="C30" s="9">
        <v>1017986</v>
      </c>
      <c r="E30" s="9">
        <v>48859268906</v>
      </c>
      <c r="G30" s="9">
        <v>30215062165</v>
      </c>
      <c r="I30" s="9">
        <v>18644206741</v>
      </c>
      <c r="K30" s="9">
        <v>1040210</v>
      </c>
      <c r="M30" s="9">
        <v>49583517397</v>
      </c>
      <c r="O30" s="9">
        <v>30874697506</v>
      </c>
      <c r="Q30" s="36">
        <v>18708819891</v>
      </c>
      <c r="R30" s="36"/>
    </row>
    <row r="31" spans="1:18" ht="21.75" customHeight="1" x14ac:dyDescent="0.2">
      <c r="A31" s="8" t="s">
        <v>59</v>
      </c>
      <c r="C31" s="9">
        <v>1645140</v>
      </c>
      <c r="E31" s="9">
        <v>218877762153</v>
      </c>
      <c r="G31" s="9">
        <v>132060193170</v>
      </c>
      <c r="I31" s="9">
        <v>86817568983</v>
      </c>
      <c r="K31" s="9">
        <v>2379758</v>
      </c>
      <c r="M31" s="9">
        <v>313612830367</v>
      </c>
      <c r="O31" s="9">
        <v>190133052718</v>
      </c>
      <c r="Q31" s="36">
        <v>123479777649</v>
      </c>
      <c r="R31" s="36"/>
    </row>
    <row r="32" spans="1:18" ht="21.75" customHeight="1" x14ac:dyDescent="0.2">
      <c r="A32" s="8" t="s">
        <v>46</v>
      </c>
      <c r="C32" s="9">
        <v>10650000</v>
      </c>
      <c r="E32" s="9">
        <v>71127310625</v>
      </c>
      <c r="G32" s="9">
        <v>65399611995</v>
      </c>
      <c r="I32" s="9">
        <v>5727698630</v>
      </c>
      <c r="K32" s="9">
        <v>10650000</v>
      </c>
      <c r="M32" s="9">
        <v>71127310625</v>
      </c>
      <c r="O32" s="9">
        <v>65399611995</v>
      </c>
      <c r="Q32" s="36">
        <v>5727698630</v>
      </c>
      <c r="R32" s="36"/>
    </row>
    <row r="33" spans="1:18" ht="21.75" customHeight="1" x14ac:dyDescent="0.2">
      <c r="A33" s="8" t="s">
        <v>27</v>
      </c>
      <c r="C33" s="9">
        <v>7600000</v>
      </c>
      <c r="E33" s="9">
        <v>49772263707</v>
      </c>
      <c r="G33" s="9">
        <v>27499655250</v>
      </c>
      <c r="I33" s="9">
        <v>22272608457</v>
      </c>
      <c r="K33" s="9">
        <v>20750000</v>
      </c>
      <c r="M33" s="9">
        <v>115205777065</v>
      </c>
      <c r="O33" s="9">
        <v>74729580066</v>
      </c>
      <c r="Q33" s="36">
        <v>40476196999</v>
      </c>
      <c r="R33" s="36"/>
    </row>
    <row r="34" spans="1:18" ht="21.75" customHeight="1" x14ac:dyDescent="0.2">
      <c r="A34" s="8" t="s">
        <v>22</v>
      </c>
      <c r="C34" s="9">
        <v>13800000</v>
      </c>
      <c r="E34" s="9">
        <v>42716819929</v>
      </c>
      <c r="G34" s="9">
        <v>43238421610</v>
      </c>
      <c r="I34" s="9">
        <v>-521601681</v>
      </c>
      <c r="K34" s="9">
        <v>13800000</v>
      </c>
      <c r="M34" s="9">
        <v>42716819929</v>
      </c>
      <c r="O34" s="9">
        <v>43238421610</v>
      </c>
      <c r="Q34" s="36">
        <v>-521601681</v>
      </c>
      <c r="R34" s="36"/>
    </row>
    <row r="35" spans="1:18" ht="21.75" customHeight="1" x14ac:dyDescent="0.2">
      <c r="A35" s="8" t="s">
        <v>48</v>
      </c>
      <c r="C35" s="9">
        <v>12000000</v>
      </c>
      <c r="E35" s="9">
        <v>20266122694</v>
      </c>
      <c r="G35" s="9">
        <v>16307152362</v>
      </c>
      <c r="I35" s="9">
        <v>3958970332</v>
      </c>
      <c r="K35" s="9">
        <v>88100000</v>
      </c>
      <c r="M35" s="9">
        <v>121735450301</v>
      </c>
      <c r="O35" s="9">
        <v>118884762178</v>
      </c>
      <c r="Q35" s="36">
        <v>2850688123</v>
      </c>
      <c r="R35" s="36"/>
    </row>
    <row r="36" spans="1:18" ht="21.75" customHeight="1" x14ac:dyDescent="0.2">
      <c r="A36" s="8" t="s">
        <v>61</v>
      </c>
      <c r="C36" s="9">
        <v>192232</v>
      </c>
      <c r="E36" s="9">
        <v>23560341384</v>
      </c>
      <c r="G36" s="9">
        <v>20212180871</v>
      </c>
      <c r="I36" s="9">
        <v>3348160513</v>
      </c>
      <c r="K36" s="9">
        <v>192232</v>
      </c>
      <c r="M36" s="9">
        <v>23560341384</v>
      </c>
      <c r="O36" s="9">
        <v>20212180871</v>
      </c>
      <c r="Q36" s="36">
        <v>3348160513</v>
      </c>
      <c r="R36" s="36"/>
    </row>
    <row r="37" spans="1:18" ht="21.75" customHeight="1" x14ac:dyDescent="0.2">
      <c r="A37" s="8" t="s">
        <v>86</v>
      </c>
      <c r="C37" s="9">
        <v>37000000</v>
      </c>
      <c r="E37" s="9">
        <v>56779995934</v>
      </c>
      <c r="G37" s="9">
        <v>50523521898</v>
      </c>
      <c r="I37" s="9">
        <v>6256474036</v>
      </c>
      <c r="K37" s="9">
        <v>37000000</v>
      </c>
      <c r="M37" s="9">
        <v>56779995934</v>
      </c>
      <c r="O37" s="9">
        <v>50523521898</v>
      </c>
      <c r="Q37" s="36">
        <v>6256474036</v>
      </c>
      <c r="R37" s="36"/>
    </row>
    <row r="38" spans="1:18" ht="21.75" customHeight="1" x14ac:dyDescent="0.2">
      <c r="A38" s="8" t="s">
        <v>44</v>
      </c>
      <c r="C38" s="9">
        <v>1751927</v>
      </c>
      <c r="E38" s="9">
        <v>17559676430</v>
      </c>
      <c r="G38" s="9">
        <v>13189508075</v>
      </c>
      <c r="I38" s="9">
        <v>4370168355</v>
      </c>
      <c r="K38" s="9">
        <v>3351927</v>
      </c>
      <c r="M38" s="9">
        <v>31910877500</v>
      </c>
      <c r="O38" s="9">
        <v>24503021626</v>
      </c>
      <c r="Q38" s="36">
        <v>7407855874</v>
      </c>
      <c r="R38" s="36"/>
    </row>
    <row r="39" spans="1:18" ht="21.75" customHeight="1" x14ac:dyDescent="0.2">
      <c r="A39" s="8" t="s">
        <v>25</v>
      </c>
      <c r="C39" s="9">
        <v>702428</v>
      </c>
      <c r="E39" s="9">
        <v>2396573767</v>
      </c>
      <c r="G39" s="9">
        <v>3399598305</v>
      </c>
      <c r="I39" s="9">
        <v>-1003024538</v>
      </c>
      <c r="K39" s="9">
        <v>702428</v>
      </c>
      <c r="M39" s="9">
        <v>2396573767</v>
      </c>
      <c r="O39" s="9">
        <v>3399598305</v>
      </c>
      <c r="Q39" s="36">
        <v>-1003024538</v>
      </c>
      <c r="R39" s="36"/>
    </row>
    <row r="40" spans="1:18" ht="21.75" customHeight="1" x14ac:dyDescent="0.2">
      <c r="A40" s="8" t="s">
        <v>82</v>
      </c>
      <c r="C40" s="9">
        <v>257500</v>
      </c>
      <c r="E40" s="9">
        <v>5035017628</v>
      </c>
      <c r="G40" s="9">
        <v>4389074110</v>
      </c>
      <c r="I40" s="9">
        <v>645943518</v>
      </c>
      <c r="K40" s="9">
        <v>257500</v>
      </c>
      <c r="M40" s="9">
        <v>5035017628</v>
      </c>
      <c r="O40" s="9">
        <v>4389074110</v>
      </c>
      <c r="Q40" s="36">
        <v>645943518</v>
      </c>
      <c r="R40" s="36"/>
    </row>
    <row r="41" spans="1:18" ht="21.75" customHeight="1" x14ac:dyDescent="0.2">
      <c r="A41" s="8" t="s">
        <v>84</v>
      </c>
      <c r="C41" s="9">
        <v>0</v>
      </c>
      <c r="E41" s="9">
        <v>0</v>
      </c>
      <c r="G41" s="9">
        <v>0</v>
      </c>
      <c r="I41" s="9">
        <v>0</v>
      </c>
      <c r="K41" s="9">
        <v>1</v>
      </c>
      <c r="M41" s="9">
        <v>1</v>
      </c>
      <c r="O41" s="9">
        <v>6361</v>
      </c>
      <c r="Q41" s="36">
        <v>-6360</v>
      </c>
      <c r="R41" s="36"/>
    </row>
    <row r="42" spans="1:18" ht="21.75" customHeight="1" x14ac:dyDescent="0.2">
      <c r="A42" s="8" t="s">
        <v>53</v>
      </c>
      <c r="C42" s="9">
        <v>0</v>
      </c>
      <c r="E42" s="9">
        <v>0</v>
      </c>
      <c r="G42" s="9">
        <v>0</v>
      </c>
      <c r="I42" s="9">
        <v>0</v>
      </c>
      <c r="K42" s="9">
        <v>1998809</v>
      </c>
      <c r="M42" s="9">
        <v>5166066369</v>
      </c>
      <c r="O42" s="9">
        <v>5254135832</v>
      </c>
      <c r="Q42" s="36">
        <v>-88069463</v>
      </c>
      <c r="R42" s="36"/>
    </row>
    <row r="43" spans="1:18" ht="21.75" customHeight="1" x14ac:dyDescent="0.2">
      <c r="A43" s="8" t="s">
        <v>173</v>
      </c>
      <c r="C43" s="9">
        <v>0</v>
      </c>
      <c r="E43" s="9">
        <v>0</v>
      </c>
      <c r="G43" s="9">
        <v>0</v>
      </c>
      <c r="I43" s="9">
        <v>0</v>
      </c>
      <c r="K43" s="9">
        <v>19500000</v>
      </c>
      <c r="M43" s="9">
        <v>143982110916</v>
      </c>
      <c r="O43" s="9">
        <v>174455775000</v>
      </c>
      <c r="Q43" s="36">
        <v>-30473664084</v>
      </c>
      <c r="R43" s="36"/>
    </row>
    <row r="44" spans="1:18" ht="21.75" customHeight="1" x14ac:dyDescent="0.2">
      <c r="A44" s="8" t="s">
        <v>40</v>
      </c>
      <c r="C44" s="9">
        <v>0</v>
      </c>
      <c r="E44" s="9">
        <v>0</v>
      </c>
      <c r="G44" s="9">
        <v>0</v>
      </c>
      <c r="I44" s="9">
        <v>0</v>
      </c>
      <c r="K44" s="9">
        <v>375000</v>
      </c>
      <c r="M44" s="9">
        <v>9228111103</v>
      </c>
      <c r="O44" s="9">
        <v>7143838499</v>
      </c>
      <c r="Q44" s="36">
        <v>2084272604</v>
      </c>
      <c r="R44" s="36"/>
    </row>
    <row r="45" spans="1:18" ht="21.75" customHeight="1" x14ac:dyDescent="0.2">
      <c r="A45" s="8" t="s">
        <v>174</v>
      </c>
      <c r="C45" s="9">
        <v>0</v>
      </c>
      <c r="E45" s="9">
        <v>0</v>
      </c>
      <c r="G45" s="9">
        <v>0</v>
      </c>
      <c r="I45" s="9">
        <v>0</v>
      </c>
      <c r="K45" s="9">
        <v>59000000</v>
      </c>
      <c r="M45" s="9">
        <v>119201641308</v>
      </c>
      <c r="O45" s="9">
        <v>140757480000</v>
      </c>
      <c r="Q45" s="36">
        <v>-21555838692</v>
      </c>
      <c r="R45" s="36"/>
    </row>
    <row r="46" spans="1:18" ht="21.75" customHeight="1" x14ac:dyDescent="0.2">
      <c r="A46" s="8" t="s">
        <v>175</v>
      </c>
      <c r="C46" s="9">
        <v>0</v>
      </c>
      <c r="E46" s="9">
        <v>0</v>
      </c>
      <c r="G46" s="9">
        <v>0</v>
      </c>
      <c r="I46" s="9">
        <v>0</v>
      </c>
      <c r="K46" s="9">
        <v>7613023</v>
      </c>
      <c r="M46" s="9">
        <v>14403837625</v>
      </c>
      <c r="O46" s="9">
        <v>14403839516</v>
      </c>
      <c r="Q46" s="36">
        <v>-1891</v>
      </c>
      <c r="R46" s="36"/>
    </row>
    <row r="47" spans="1:18" ht="21.75" customHeight="1" x14ac:dyDescent="0.2">
      <c r="A47" s="8" t="s">
        <v>176</v>
      </c>
      <c r="C47" s="9">
        <v>0</v>
      </c>
      <c r="E47" s="9">
        <v>0</v>
      </c>
      <c r="G47" s="9">
        <v>0</v>
      </c>
      <c r="I47" s="9">
        <v>0</v>
      </c>
      <c r="K47" s="9">
        <v>8682254</v>
      </c>
      <c r="M47" s="9">
        <v>71724214038</v>
      </c>
      <c r="O47" s="9">
        <v>81034754605</v>
      </c>
      <c r="Q47" s="36">
        <v>-9310540567</v>
      </c>
      <c r="R47" s="36"/>
    </row>
    <row r="48" spans="1:18" ht="21.75" customHeight="1" x14ac:dyDescent="0.2">
      <c r="A48" s="8" t="s">
        <v>89</v>
      </c>
      <c r="C48" s="9">
        <v>0</v>
      </c>
      <c r="E48" s="9">
        <v>0</v>
      </c>
      <c r="G48" s="9">
        <v>0</v>
      </c>
      <c r="I48" s="9">
        <v>0</v>
      </c>
      <c r="K48" s="9">
        <v>113362958</v>
      </c>
      <c r="M48" s="9">
        <v>282343126453</v>
      </c>
      <c r="O48" s="9">
        <v>221673578331</v>
      </c>
      <c r="Q48" s="36">
        <v>60669548122</v>
      </c>
      <c r="R48" s="36"/>
    </row>
    <row r="49" spans="1:18" ht="21.75" customHeight="1" x14ac:dyDescent="0.2">
      <c r="A49" s="8" t="s">
        <v>177</v>
      </c>
      <c r="C49" s="9">
        <v>0</v>
      </c>
      <c r="E49" s="9">
        <v>0</v>
      </c>
      <c r="G49" s="9">
        <v>0</v>
      </c>
      <c r="I49" s="9">
        <v>0</v>
      </c>
      <c r="K49" s="9">
        <v>31839697</v>
      </c>
      <c r="M49" s="9">
        <v>192928184778</v>
      </c>
      <c r="O49" s="9">
        <v>281310667974</v>
      </c>
      <c r="Q49" s="36">
        <v>-88382483196</v>
      </c>
      <c r="R49" s="36"/>
    </row>
    <row r="50" spans="1:18" ht="21.75" customHeight="1" x14ac:dyDescent="0.2">
      <c r="A50" s="8" t="s">
        <v>178</v>
      </c>
      <c r="C50" s="9">
        <v>0</v>
      </c>
      <c r="E50" s="9">
        <v>0</v>
      </c>
      <c r="G50" s="9">
        <v>0</v>
      </c>
      <c r="I50" s="9">
        <v>0</v>
      </c>
      <c r="K50" s="9">
        <v>256962592</v>
      </c>
      <c r="M50" s="9">
        <v>143487913671</v>
      </c>
      <c r="O50" s="9">
        <v>156580836386</v>
      </c>
      <c r="Q50" s="36">
        <v>-13092922715</v>
      </c>
      <c r="R50" s="36"/>
    </row>
    <row r="51" spans="1:18" ht="21.75" customHeight="1" x14ac:dyDescent="0.2">
      <c r="A51" s="8" t="s">
        <v>179</v>
      </c>
      <c r="C51" s="9">
        <v>0</v>
      </c>
      <c r="E51" s="9">
        <v>0</v>
      </c>
      <c r="G51" s="9">
        <v>0</v>
      </c>
      <c r="I51" s="9">
        <v>0</v>
      </c>
      <c r="K51" s="9">
        <v>8131765</v>
      </c>
      <c r="M51" s="9">
        <v>44944701171</v>
      </c>
      <c r="O51" s="9">
        <v>41670576000</v>
      </c>
      <c r="Q51" s="36">
        <v>3274125171</v>
      </c>
      <c r="R51" s="36"/>
    </row>
    <row r="52" spans="1:18" ht="21.75" customHeight="1" x14ac:dyDescent="0.2">
      <c r="A52" s="8" t="s">
        <v>180</v>
      </c>
      <c r="C52" s="9">
        <v>0</v>
      </c>
      <c r="E52" s="9">
        <v>0</v>
      </c>
      <c r="G52" s="9">
        <v>0</v>
      </c>
      <c r="I52" s="9">
        <v>0</v>
      </c>
      <c r="K52" s="9">
        <v>5736349</v>
      </c>
      <c r="M52" s="9">
        <v>16446112583</v>
      </c>
      <c r="O52" s="9">
        <v>16446112583</v>
      </c>
      <c r="Q52" s="36">
        <v>0</v>
      </c>
      <c r="R52" s="36"/>
    </row>
    <row r="53" spans="1:18" ht="21.75" customHeight="1" x14ac:dyDescent="0.2">
      <c r="A53" s="8" t="s">
        <v>26</v>
      </c>
      <c r="C53" s="9">
        <v>0</v>
      </c>
      <c r="E53" s="9">
        <v>0</v>
      </c>
      <c r="G53" s="9">
        <v>0</v>
      </c>
      <c r="I53" s="9">
        <v>0</v>
      </c>
      <c r="K53" s="9">
        <v>60519</v>
      </c>
      <c r="M53" s="9">
        <v>2456973547</v>
      </c>
      <c r="O53" s="9">
        <v>2445302398</v>
      </c>
      <c r="Q53" s="36">
        <v>11671149</v>
      </c>
      <c r="R53" s="36"/>
    </row>
    <row r="54" spans="1:18" ht="21.75" customHeight="1" x14ac:dyDescent="0.2">
      <c r="A54" s="8" t="s">
        <v>58</v>
      </c>
      <c r="C54" s="9">
        <v>0</v>
      </c>
      <c r="E54" s="9">
        <v>0</v>
      </c>
      <c r="G54" s="9">
        <v>0</v>
      </c>
      <c r="I54" s="9">
        <v>0</v>
      </c>
      <c r="K54" s="9">
        <v>6025674</v>
      </c>
      <c r="M54" s="9">
        <v>96197136335</v>
      </c>
      <c r="O54" s="9">
        <v>63312410501</v>
      </c>
      <c r="Q54" s="36">
        <v>32884725834</v>
      </c>
      <c r="R54" s="36"/>
    </row>
    <row r="55" spans="1:18" ht="21.75" customHeight="1" x14ac:dyDescent="0.2">
      <c r="A55" s="8" t="s">
        <v>20</v>
      </c>
      <c r="C55" s="9">
        <v>0</v>
      </c>
      <c r="E55" s="9">
        <v>0</v>
      </c>
      <c r="G55" s="9">
        <v>0</v>
      </c>
      <c r="I55" s="9">
        <v>0</v>
      </c>
      <c r="K55" s="9">
        <v>10085000</v>
      </c>
      <c r="M55" s="9">
        <v>42158495850</v>
      </c>
      <c r="O55" s="9">
        <v>31548656899</v>
      </c>
      <c r="Q55" s="36">
        <v>10609838951</v>
      </c>
      <c r="R55" s="36"/>
    </row>
    <row r="56" spans="1:18" ht="21.75" customHeight="1" x14ac:dyDescent="0.2">
      <c r="A56" s="8" t="s">
        <v>181</v>
      </c>
      <c r="C56" s="9">
        <v>0</v>
      </c>
      <c r="E56" s="9">
        <v>0</v>
      </c>
      <c r="G56" s="9">
        <v>0</v>
      </c>
      <c r="I56" s="9">
        <v>0</v>
      </c>
      <c r="K56" s="9">
        <v>5000000</v>
      </c>
      <c r="M56" s="9">
        <v>17057432326</v>
      </c>
      <c r="O56" s="9">
        <v>22500321750</v>
      </c>
      <c r="Q56" s="36">
        <v>-5442889424</v>
      </c>
      <c r="R56" s="36"/>
    </row>
    <row r="57" spans="1:18" ht="21.75" customHeight="1" x14ac:dyDescent="0.2">
      <c r="A57" s="8" t="s">
        <v>182</v>
      </c>
      <c r="C57" s="9">
        <v>0</v>
      </c>
      <c r="E57" s="9">
        <v>0</v>
      </c>
      <c r="G57" s="9">
        <v>0</v>
      </c>
      <c r="I57" s="9">
        <v>0</v>
      </c>
      <c r="K57" s="9">
        <v>5766007</v>
      </c>
      <c r="M57" s="9">
        <v>22317122619</v>
      </c>
      <c r="O57" s="9">
        <v>19987679885</v>
      </c>
      <c r="Q57" s="36">
        <v>2329442734</v>
      </c>
      <c r="R57" s="36"/>
    </row>
    <row r="58" spans="1:18" ht="21.75" customHeight="1" x14ac:dyDescent="0.2">
      <c r="A58" s="8" t="s">
        <v>51</v>
      </c>
      <c r="C58" s="9">
        <v>0</v>
      </c>
      <c r="E58" s="9">
        <v>0</v>
      </c>
      <c r="G58" s="9">
        <v>0</v>
      </c>
      <c r="I58" s="9">
        <v>0</v>
      </c>
      <c r="K58" s="9">
        <v>1</v>
      </c>
      <c r="M58" s="9">
        <v>1</v>
      </c>
      <c r="O58" s="9">
        <v>3883</v>
      </c>
      <c r="Q58" s="36">
        <v>-3882</v>
      </c>
      <c r="R58" s="36"/>
    </row>
    <row r="59" spans="1:18" ht="21.75" customHeight="1" x14ac:dyDescent="0.2">
      <c r="A59" s="8" t="s">
        <v>183</v>
      </c>
      <c r="C59" s="9">
        <v>0</v>
      </c>
      <c r="E59" s="9">
        <v>0</v>
      </c>
      <c r="G59" s="9">
        <v>0</v>
      </c>
      <c r="I59" s="9">
        <v>0</v>
      </c>
      <c r="K59" s="9">
        <v>3500000</v>
      </c>
      <c r="M59" s="9">
        <v>12038955974</v>
      </c>
      <c r="O59" s="9">
        <v>8407627200</v>
      </c>
      <c r="Q59" s="36">
        <v>3631328774</v>
      </c>
      <c r="R59" s="36"/>
    </row>
    <row r="60" spans="1:18" ht="21.75" customHeight="1" x14ac:dyDescent="0.2">
      <c r="A60" s="8" t="s">
        <v>184</v>
      </c>
      <c r="C60" s="9">
        <v>0</v>
      </c>
      <c r="E60" s="9">
        <v>0</v>
      </c>
      <c r="G60" s="9">
        <v>0</v>
      </c>
      <c r="I60" s="9">
        <v>0</v>
      </c>
      <c r="K60" s="9">
        <v>4900000</v>
      </c>
      <c r="M60" s="9">
        <v>60398478222</v>
      </c>
      <c r="O60" s="9">
        <v>45055316250</v>
      </c>
      <c r="Q60" s="36">
        <v>15343161972</v>
      </c>
      <c r="R60" s="36"/>
    </row>
    <row r="61" spans="1:18" ht="21.75" customHeight="1" x14ac:dyDescent="0.2">
      <c r="A61" s="8" t="s">
        <v>62</v>
      </c>
      <c r="C61" s="9">
        <v>0</v>
      </c>
      <c r="E61" s="9">
        <v>0</v>
      </c>
      <c r="G61" s="9">
        <v>0</v>
      </c>
      <c r="I61" s="9">
        <v>0</v>
      </c>
      <c r="K61" s="9">
        <v>3574</v>
      </c>
      <c r="M61" s="9">
        <v>50107544799</v>
      </c>
      <c r="O61" s="9">
        <v>28300540925</v>
      </c>
      <c r="Q61" s="36">
        <v>21807003874</v>
      </c>
      <c r="R61" s="36"/>
    </row>
    <row r="62" spans="1:18" ht="21.75" customHeight="1" x14ac:dyDescent="0.2">
      <c r="A62" s="8" t="s">
        <v>185</v>
      </c>
      <c r="C62" s="9">
        <v>0</v>
      </c>
      <c r="E62" s="9">
        <v>0</v>
      </c>
      <c r="G62" s="9">
        <v>0</v>
      </c>
      <c r="I62" s="9">
        <v>0</v>
      </c>
      <c r="K62" s="9">
        <v>16000000</v>
      </c>
      <c r="M62" s="9">
        <v>106703170524</v>
      </c>
      <c r="O62" s="9">
        <v>89862120000</v>
      </c>
      <c r="Q62" s="36">
        <v>16841050524</v>
      </c>
      <c r="R62" s="36"/>
    </row>
    <row r="63" spans="1:18" ht="21.75" customHeight="1" x14ac:dyDescent="0.2">
      <c r="A63" s="8" t="s">
        <v>186</v>
      </c>
      <c r="C63" s="9">
        <v>0</v>
      </c>
      <c r="E63" s="9">
        <v>0</v>
      </c>
      <c r="G63" s="9">
        <v>0</v>
      </c>
      <c r="I63" s="9">
        <v>0</v>
      </c>
      <c r="K63" s="9">
        <v>13361661</v>
      </c>
      <c r="M63" s="9">
        <v>45935286987</v>
      </c>
      <c r="O63" s="9">
        <v>71192372867</v>
      </c>
      <c r="Q63" s="36">
        <v>-25257085880</v>
      </c>
      <c r="R63" s="36"/>
    </row>
    <row r="64" spans="1:18" ht="21.75" customHeight="1" x14ac:dyDescent="0.2">
      <c r="A64" s="8" t="s">
        <v>187</v>
      </c>
      <c r="C64" s="9">
        <v>0</v>
      </c>
      <c r="E64" s="9">
        <v>0</v>
      </c>
      <c r="G64" s="9">
        <v>0</v>
      </c>
      <c r="I64" s="9">
        <v>0</v>
      </c>
      <c r="K64" s="9">
        <v>315000</v>
      </c>
      <c r="M64" s="9">
        <v>11641640126</v>
      </c>
      <c r="O64" s="9">
        <v>9409786324</v>
      </c>
      <c r="Q64" s="36">
        <v>2231853802</v>
      </c>
      <c r="R64" s="36"/>
    </row>
    <row r="65" spans="1:18" ht="21.75" customHeight="1" x14ac:dyDescent="0.2">
      <c r="A65" s="8" t="s">
        <v>188</v>
      </c>
      <c r="C65" s="9">
        <v>0</v>
      </c>
      <c r="E65" s="9">
        <v>0</v>
      </c>
      <c r="G65" s="9">
        <v>0</v>
      </c>
      <c r="I65" s="9">
        <v>0</v>
      </c>
      <c r="K65" s="9">
        <v>25606061</v>
      </c>
      <c r="M65" s="9">
        <v>168329487313</v>
      </c>
      <c r="O65" s="9">
        <v>109519458750</v>
      </c>
      <c r="Q65" s="36">
        <v>58810028563</v>
      </c>
      <c r="R65" s="36"/>
    </row>
    <row r="66" spans="1:18" ht="21.75" customHeight="1" x14ac:dyDescent="0.2">
      <c r="A66" s="8" t="s">
        <v>189</v>
      </c>
      <c r="C66" s="9">
        <v>0</v>
      </c>
      <c r="E66" s="9">
        <v>0</v>
      </c>
      <c r="G66" s="9">
        <v>0</v>
      </c>
      <c r="I66" s="9">
        <v>0</v>
      </c>
      <c r="K66" s="9">
        <v>12497759</v>
      </c>
      <c r="M66" s="9">
        <v>64622163208</v>
      </c>
      <c r="O66" s="9">
        <v>61371582829</v>
      </c>
      <c r="Q66" s="36">
        <v>3250580379</v>
      </c>
      <c r="R66" s="36"/>
    </row>
    <row r="67" spans="1:18" ht="21.75" customHeight="1" x14ac:dyDescent="0.2">
      <c r="A67" s="8" t="s">
        <v>30</v>
      </c>
      <c r="C67" s="9">
        <v>0</v>
      </c>
      <c r="E67" s="9">
        <v>0</v>
      </c>
      <c r="G67" s="9">
        <v>0</v>
      </c>
      <c r="I67" s="9">
        <v>0</v>
      </c>
      <c r="K67" s="9">
        <v>340000</v>
      </c>
      <c r="M67" s="9">
        <v>6310220769</v>
      </c>
      <c r="O67" s="9">
        <v>7435494019</v>
      </c>
      <c r="Q67" s="36">
        <v>-1125273250</v>
      </c>
      <c r="R67" s="36"/>
    </row>
    <row r="68" spans="1:18" ht="21.75" customHeight="1" x14ac:dyDescent="0.2">
      <c r="A68" s="8" t="s">
        <v>32</v>
      </c>
      <c r="C68" s="9">
        <v>0</v>
      </c>
      <c r="E68" s="9">
        <v>0</v>
      </c>
      <c r="G68" s="9">
        <v>0</v>
      </c>
      <c r="I68" s="9">
        <v>0</v>
      </c>
      <c r="K68" s="9">
        <v>439846</v>
      </c>
      <c r="M68" s="9">
        <v>109269968562</v>
      </c>
      <c r="O68" s="9">
        <v>91380843506</v>
      </c>
      <c r="Q68" s="36">
        <v>17889125056</v>
      </c>
      <c r="R68" s="36"/>
    </row>
    <row r="69" spans="1:18" ht="21.75" customHeight="1" x14ac:dyDescent="0.2">
      <c r="A69" s="8" t="s">
        <v>36</v>
      </c>
      <c r="C69" s="9">
        <v>0</v>
      </c>
      <c r="E69" s="9">
        <v>0</v>
      </c>
      <c r="G69" s="9">
        <v>0</v>
      </c>
      <c r="I69" s="9">
        <v>0</v>
      </c>
      <c r="K69" s="9">
        <v>2681000</v>
      </c>
      <c r="M69" s="9">
        <v>22267816667</v>
      </c>
      <c r="O69" s="9">
        <v>18841889700</v>
      </c>
      <c r="Q69" s="36">
        <v>3425926967</v>
      </c>
      <c r="R69" s="36"/>
    </row>
    <row r="70" spans="1:18" ht="21.75" customHeight="1" x14ac:dyDescent="0.2">
      <c r="A70" s="8" t="s">
        <v>92</v>
      </c>
      <c r="C70" s="9">
        <v>0</v>
      </c>
      <c r="E70" s="9">
        <v>0</v>
      </c>
      <c r="G70" s="9">
        <v>0</v>
      </c>
      <c r="I70" s="9">
        <v>0</v>
      </c>
      <c r="K70" s="9">
        <v>13300000</v>
      </c>
      <c r="M70" s="9">
        <v>39538784548</v>
      </c>
      <c r="O70" s="9">
        <v>37447070767</v>
      </c>
      <c r="Q70" s="36">
        <v>2091713781</v>
      </c>
      <c r="R70" s="36"/>
    </row>
    <row r="71" spans="1:18" ht="21.75" customHeight="1" x14ac:dyDescent="0.2">
      <c r="A71" s="8" t="s">
        <v>190</v>
      </c>
      <c r="C71" s="9">
        <v>0</v>
      </c>
      <c r="E71" s="9">
        <v>0</v>
      </c>
      <c r="G71" s="9">
        <v>0</v>
      </c>
      <c r="I71" s="9">
        <v>0</v>
      </c>
      <c r="K71" s="9">
        <v>20428572</v>
      </c>
      <c r="M71" s="9">
        <v>28196423741</v>
      </c>
      <c r="O71" s="9">
        <v>43222089240</v>
      </c>
      <c r="Q71" s="36">
        <v>-15025665499</v>
      </c>
      <c r="R71" s="36"/>
    </row>
    <row r="72" spans="1:18" ht="21.75" customHeight="1" x14ac:dyDescent="0.2">
      <c r="A72" s="8" t="s">
        <v>191</v>
      </c>
      <c r="C72" s="9">
        <v>0</v>
      </c>
      <c r="E72" s="9">
        <v>0</v>
      </c>
      <c r="G72" s="9">
        <v>0</v>
      </c>
      <c r="I72" s="9">
        <v>0</v>
      </c>
      <c r="K72" s="9">
        <v>19795868</v>
      </c>
      <c r="M72" s="9">
        <v>28508467211</v>
      </c>
      <c r="O72" s="9">
        <v>33799833811</v>
      </c>
      <c r="Q72" s="36">
        <v>-5291366600</v>
      </c>
      <c r="R72" s="36"/>
    </row>
    <row r="73" spans="1:18" ht="21.75" customHeight="1" x14ac:dyDescent="0.2">
      <c r="A73" s="8" t="s">
        <v>76</v>
      </c>
      <c r="C73" s="9">
        <v>0</v>
      </c>
      <c r="E73" s="9">
        <v>0</v>
      </c>
      <c r="G73" s="9">
        <v>0</v>
      </c>
      <c r="I73" s="9">
        <v>0</v>
      </c>
      <c r="K73" s="9">
        <v>8000000</v>
      </c>
      <c r="M73" s="9">
        <v>15282475992</v>
      </c>
      <c r="O73" s="9">
        <v>22831335258</v>
      </c>
      <c r="Q73" s="36">
        <v>-7548859266</v>
      </c>
      <c r="R73" s="36"/>
    </row>
    <row r="74" spans="1:18" ht="21.75" customHeight="1" x14ac:dyDescent="0.2">
      <c r="A74" s="8" t="s">
        <v>192</v>
      </c>
      <c r="C74" s="9">
        <v>0</v>
      </c>
      <c r="E74" s="9">
        <v>0</v>
      </c>
      <c r="G74" s="9">
        <v>0</v>
      </c>
      <c r="I74" s="9">
        <v>0</v>
      </c>
      <c r="K74" s="9">
        <v>37370844</v>
      </c>
      <c r="M74" s="9">
        <v>110304249329</v>
      </c>
      <c r="O74" s="9">
        <v>105105453904</v>
      </c>
      <c r="Q74" s="36">
        <v>5198795425</v>
      </c>
      <c r="R74" s="36"/>
    </row>
    <row r="75" spans="1:18" ht="21.75" customHeight="1" x14ac:dyDescent="0.2">
      <c r="A75" s="8" t="s">
        <v>193</v>
      </c>
      <c r="C75" s="9">
        <v>0</v>
      </c>
      <c r="E75" s="9">
        <v>0</v>
      </c>
      <c r="G75" s="9">
        <v>0</v>
      </c>
      <c r="I75" s="9">
        <v>0</v>
      </c>
      <c r="K75" s="9">
        <v>1750000</v>
      </c>
      <c r="M75" s="9">
        <v>68792993034</v>
      </c>
      <c r="O75" s="9">
        <v>67409015625</v>
      </c>
      <c r="Q75" s="36">
        <v>1383977409</v>
      </c>
      <c r="R75" s="36"/>
    </row>
    <row r="76" spans="1:18" ht="21.75" customHeight="1" x14ac:dyDescent="0.2">
      <c r="A76" s="8" t="s">
        <v>194</v>
      </c>
      <c r="C76" s="9">
        <v>0</v>
      </c>
      <c r="E76" s="9">
        <v>0</v>
      </c>
      <c r="G76" s="9">
        <v>0</v>
      </c>
      <c r="I76" s="9">
        <v>0</v>
      </c>
      <c r="K76" s="9">
        <v>2236918</v>
      </c>
      <c r="M76" s="9">
        <v>4347083643</v>
      </c>
      <c r="O76" s="9">
        <v>4651788642</v>
      </c>
      <c r="Q76" s="36">
        <v>-304704999</v>
      </c>
      <c r="R76" s="36"/>
    </row>
    <row r="77" spans="1:18" ht="21.75" customHeight="1" x14ac:dyDescent="0.2">
      <c r="A77" s="8" t="s">
        <v>68</v>
      </c>
      <c r="C77" s="9">
        <v>0</v>
      </c>
      <c r="E77" s="9">
        <v>0</v>
      </c>
      <c r="G77" s="9">
        <v>0</v>
      </c>
      <c r="I77" s="9">
        <v>0</v>
      </c>
      <c r="K77" s="9">
        <v>13403152</v>
      </c>
      <c r="M77" s="9">
        <v>59007546209</v>
      </c>
      <c r="O77" s="9">
        <v>57956803818</v>
      </c>
      <c r="Q77" s="36">
        <v>1050742391</v>
      </c>
      <c r="R77" s="36"/>
    </row>
    <row r="78" spans="1:18" ht="21.75" customHeight="1" x14ac:dyDescent="0.2">
      <c r="A78" s="8" t="s">
        <v>195</v>
      </c>
      <c r="C78" s="9">
        <v>0</v>
      </c>
      <c r="E78" s="9">
        <v>0</v>
      </c>
      <c r="G78" s="9">
        <v>0</v>
      </c>
      <c r="I78" s="9">
        <v>0</v>
      </c>
      <c r="K78" s="9">
        <v>27800000</v>
      </c>
      <c r="M78" s="9">
        <v>52434604975</v>
      </c>
      <c r="O78" s="9">
        <v>56650909500</v>
      </c>
      <c r="Q78" s="36">
        <v>-4216304525</v>
      </c>
      <c r="R78" s="36"/>
    </row>
    <row r="79" spans="1:18" ht="21.75" customHeight="1" x14ac:dyDescent="0.2">
      <c r="A79" s="8" t="s">
        <v>85</v>
      </c>
      <c r="C79" s="9">
        <v>0</v>
      </c>
      <c r="E79" s="9">
        <v>0</v>
      </c>
      <c r="G79" s="9">
        <v>0</v>
      </c>
      <c r="I79" s="9">
        <v>0</v>
      </c>
      <c r="K79" s="9">
        <v>14700000</v>
      </c>
      <c r="M79" s="9">
        <v>55425256763</v>
      </c>
      <c r="O79" s="9">
        <v>71816340272</v>
      </c>
      <c r="Q79" s="36">
        <v>-16391083509</v>
      </c>
      <c r="R79" s="36"/>
    </row>
    <row r="80" spans="1:18" ht="21.75" customHeight="1" x14ac:dyDescent="0.2">
      <c r="A80" s="8" t="s">
        <v>196</v>
      </c>
      <c r="C80" s="9">
        <v>0</v>
      </c>
      <c r="E80" s="9">
        <v>0</v>
      </c>
      <c r="G80" s="9">
        <v>0</v>
      </c>
      <c r="I80" s="9">
        <v>0</v>
      </c>
      <c r="K80" s="9">
        <v>490000</v>
      </c>
      <c r="M80" s="9">
        <v>4477693230</v>
      </c>
      <c r="O80" s="9">
        <v>3849992622</v>
      </c>
      <c r="Q80" s="36">
        <v>627700608</v>
      </c>
      <c r="R80" s="36"/>
    </row>
    <row r="81" spans="1:18" ht="21.75" customHeight="1" x14ac:dyDescent="0.2">
      <c r="A81" s="8" t="s">
        <v>70</v>
      </c>
      <c r="C81" s="9">
        <v>0</v>
      </c>
      <c r="E81" s="9">
        <v>0</v>
      </c>
      <c r="G81" s="9">
        <v>0</v>
      </c>
      <c r="I81" s="9">
        <v>0</v>
      </c>
      <c r="K81" s="9">
        <v>124130556</v>
      </c>
      <c r="M81" s="9">
        <v>375319656171</v>
      </c>
      <c r="O81" s="9">
        <v>499152807661</v>
      </c>
      <c r="Q81" s="36">
        <v>-123833151490</v>
      </c>
      <c r="R81" s="36"/>
    </row>
    <row r="82" spans="1:18" ht="21.75" customHeight="1" x14ac:dyDescent="0.2">
      <c r="A82" s="8" t="s">
        <v>197</v>
      </c>
      <c r="C82" s="9">
        <v>0</v>
      </c>
      <c r="E82" s="9">
        <v>0</v>
      </c>
      <c r="G82" s="9">
        <v>0</v>
      </c>
      <c r="I82" s="9">
        <v>0</v>
      </c>
      <c r="K82" s="9">
        <v>25134</v>
      </c>
      <c r="M82" s="9">
        <v>119990170141</v>
      </c>
      <c r="O82" s="9">
        <v>119990170142</v>
      </c>
      <c r="Q82" s="36">
        <v>-1</v>
      </c>
      <c r="R82" s="36"/>
    </row>
    <row r="83" spans="1:18" ht="21.75" customHeight="1" x14ac:dyDescent="0.2">
      <c r="A83" s="8" t="s">
        <v>198</v>
      </c>
      <c r="C83" s="9">
        <v>0</v>
      </c>
      <c r="E83" s="9">
        <v>0</v>
      </c>
      <c r="G83" s="9">
        <v>0</v>
      </c>
      <c r="I83" s="9">
        <v>0</v>
      </c>
      <c r="K83" s="9">
        <v>58928550</v>
      </c>
      <c r="M83" s="9">
        <v>98767553078</v>
      </c>
      <c r="O83" s="9">
        <v>98290263979</v>
      </c>
      <c r="Q83" s="36">
        <v>477289099</v>
      </c>
      <c r="R83" s="36"/>
    </row>
    <row r="84" spans="1:18" ht="21.75" customHeight="1" x14ac:dyDescent="0.2">
      <c r="A84" s="8" t="s">
        <v>199</v>
      </c>
      <c r="C84" s="9">
        <v>0</v>
      </c>
      <c r="E84" s="9">
        <v>0</v>
      </c>
      <c r="G84" s="9">
        <v>0</v>
      </c>
      <c r="I84" s="9">
        <v>0</v>
      </c>
      <c r="K84" s="9">
        <v>10223003</v>
      </c>
      <c r="M84" s="9">
        <v>58959718531</v>
      </c>
      <c r="O84" s="9">
        <v>54808000592</v>
      </c>
      <c r="Q84" s="36">
        <v>4151717939</v>
      </c>
      <c r="R84" s="36"/>
    </row>
    <row r="85" spans="1:18" ht="21.75" customHeight="1" x14ac:dyDescent="0.2">
      <c r="A85" s="8" t="s">
        <v>200</v>
      </c>
      <c r="C85" s="9">
        <v>0</v>
      </c>
      <c r="E85" s="9">
        <v>0</v>
      </c>
      <c r="G85" s="9">
        <v>0</v>
      </c>
      <c r="I85" s="9">
        <v>0</v>
      </c>
      <c r="K85" s="9">
        <v>3255758</v>
      </c>
      <c r="M85" s="9">
        <v>32583721868</v>
      </c>
      <c r="O85" s="9">
        <v>46215595505</v>
      </c>
      <c r="Q85" s="36">
        <v>-13631873637</v>
      </c>
      <c r="R85" s="36"/>
    </row>
    <row r="86" spans="1:18" ht="21.75" customHeight="1" x14ac:dyDescent="0.2">
      <c r="A86" s="8" t="s">
        <v>201</v>
      </c>
      <c r="C86" s="9">
        <v>0</v>
      </c>
      <c r="E86" s="9">
        <v>0</v>
      </c>
      <c r="G86" s="9">
        <v>0</v>
      </c>
      <c r="I86" s="9">
        <v>0</v>
      </c>
      <c r="K86" s="9">
        <v>35888322</v>
      </c>
      <c r="M86" s="9">
        <v>135790330397</v>
      </c>
      <c r="O86" s="9">
        <v>156255564800</v>
      </c>
      <c r="Q86" s="36">
        <v>-20465234403</v>
      </c>
      <c r="R86" s="36"/>
    </row>
    <row r="87" spans="1:18" ht="21.75" customHeight="1" x14ac:dyDescent="0.2">
      <c r="A87" s="8" t="s">
        <v>93</v>
      </c>
      <c r="C87" s="9">
        <v>0</v>
      </c>
      <c r="E87" s="9">
        <v>0</v>
      </c>
      <c r="G87" s="9">
        <v>0</v>
      </c>
      <c r="I87" s="9">
        <v>0</v>
      </c>
      <c r="K87" s="9">
        <v>1000000</v>
      </c>
      <c r="M87" s="9">
        <v>42070440264</v>
      </c>
      <c r="O87" s="9">
        <v>35022470544</v>
      </c>
      <c r="Q87" s="36">
        <v>7047969720</v>
      </c>
      <c r="R87" s="36"/>
    </row>
    <row r="88" spans="1:18" ht="21.75" customHeight="1" x14ac:dyDescent="0.2">
      <c r="A88" s="8" t="s">
        <v>202</v>
      </c>
      <c r="C88" s="9">
        <v>0</v>
      </c>
      <c r="E88" s="9">
        <v>0</v>
      </c>
      <c r="G88" s="9">
        <v>0</v>
      </c>
      <c r="I88" s="9">
        <v>0</v>
      </c>
      <c r="K88" s="9">
        <v>11035078</v>
      </c>
      <c r="M88" s="9">
        <v>37377747420</v>
      </c>
      <c r="O88" s="9">
        <v>36703676930</v>
      </c>
      <c r="Q88" s="36">
        <v>674070490</v>
      </c>
      <c r="R88" s="36"/>
    </row>
    <row r="89" spans="1:18" ht="21.75" customHeight="1" x14ac:dyDescent="0.2">
      <c r="A89" s="8" t="s">
        <v>203</v>
      </c>
      <c r="C89" s="9">
        <v>0</v>
      </c>
      <c r="E89" s="9">
        <v>0</v>
      </c>
      <c r="G89" s="9">
        <v>0</v>
      </c>
      <c r="I89" s="9">
        <v>0</v>
      </c>
      <c r="K89" s="9">
        <v>12000000</v>
      </c>
      <c r="M89" s="9">
        <v>78179769339</v>
      </c>
      <c r="O89" s="9">
        <v>86124492000</v>
      </c>
      <c r="Q89" s="36">
        <v>-7944722661</v>
      </c>
      <c r="R89" s="36"/>
    </row>
    <row r="90" spans="1:18" ht="21.75" customHeight="1" x14ac:dyDescent="0.2">
      <c r="A90" s="8" t="s">
        <v>204</v>
      </c>
      <c r="C90" s="9">
        <v>0</v>
      </c>
      <c r="E90" s="9">
        <v>0</v>
      </c>
      <c r="G90" s="9">
        <v>0</v>
      </c>
      <c r="I90" s="9">
        <v>0</v>
      </c>
      <c r="K90" s="9">
        <v>5540637</v>
      </c>
      <c r="M90" s="9">
        <v>50175144297</v>
      </c>
      <c r="O90" s="9">
        <v>55902852629</v>
      </c>
      <c r="Q90" s="36">
        <v>-5727708332</v>
      </c>
      <c r="R90" s="36"/>
    </row>
    <row r="91" spans="1:18" ht="21.75" customHeight="1" x14ac:dyDescent="0.2">
      <c r="A91" s="8" t="s">
        <v>54</v>
      </c>
      <c r="C91" s="9">
        <v>0</v>
      </c>
      <c r="E91" s="9">
        <v>0</v>
      </c>
      <c r="G91" s="9">
        <v>0</v>
      </c>
      <c r="I91" s="9">
        <v>0</v>
      </c>
      <c r="K91" s="9">
        <v>804947</v>
      </c>
      <c r="M91" s="9">
        <v>19507646855</v>
      </c>
      <c r="O91" s="9">
        <v>18659674417</v>
      </c>
      <c r="Q91" s="36">
        <v>847972438</v>
      </c>
      <c r="R91" s="36"/>
    </row>
    <row r="92" spans="1:18" ht="21.75" customHeight="1" x14ac:dyDescent="0.2">
      <c r="A92" s="8" t="s">
        <v>49</v>
      </c>
      <c r="C92" s="9">
        <v>0</v>
      </c>
      <c r="E92" s="9">
        <v>0</v>
      </c>
      <c r="G92" s="9">
        <v>0</v>
      </c>
      <c r="I92" s="9">
        <v>0</v>
      </c>
      <c r="K92" s="9">
        <v>12175022</v>
      </c>
      <c r="M92" s="9">
        <v>26282644579</v>
      </c>
      <c r="O92" s="9">
        <v>24035725107</v>
      </c>
      <c r="Q92" s="36">
        <v>2246919472</v>
      </c>
      <c r="R92" s="36"/>
    </row>
    <row r="93" spans="1:18" ht="21.75" customHeight="1" x14ac:dyDescent="0.2">
      <c r="A93" s="8" t="s">
        <v>42</v>
      </c>
      <c r="C93" s="9">
        <v>0</v>
      </c>
      <c r="E93" s="9">
        <v>0</v>
      </c>
      <c r="G93" s="9">
        <v>0</v>
      </c>
      <c r="I93" s="9">
        <v>0</v>
      </c>
      <c r="K93" s="9">
        <v>1000000</v>
      </c>
      <c r="M93" s="9">
        <v>5631842418</v>
      </c>
      <c r="O93" s="9">
        <v>5298286493</v>
      </c>
      <c r="Q93" s="36">
        <v>333555925</v>
      </c>
      <c r="R93" s="36"/>
    </row>
    <row r="94" spans="1:18" ht="21.75" customHeight="1" x14ac:dyDescent="0.2">
      <c r="A94" s="8" t="s">
        <v>205</v>
      </c>
      <c r="C94" s="9">
        <v>0</v>
      </c>
      <c r="E94" s="9">
        <v>0</v>
      </c>
      <c r="G94" s="9">
        <v>0</v>
      </c>
      <c r="I94" s="9">
        <v>0</v>
      </c>
      <c r="K94" s="9">
        <v>1651851</v>
      </c>
      <c r="M94" s="9">
        <v>27866381620</v>
      </c>
      <c r="O94" s="9">
        <v>31214847469</v>
      </c>
      <c r="Q94" s="36">
        <v>-3348465849</v>
      </c>
      <c r="R94" s="36"/>
    </row>
    <row r="95" spans="1:18" ht="21.75" customHeight="1" x14ac:dyDescent="0.2">
      <c r="A95" s="8" t="s">
        <v>206</v>
      </c>
      <c r="C95" s="9">
        <v>0</v>
      </c>
      <c r="E95" s="9">
        <v>0</v>
      </c>
      <c r="G95" s="9">
        <v>0</v>
      </c>
      <c r="I95" s="9">
        <v>0</v>
      </c>
      <c r="K95" s="9">
        <v>77763086</v>
      </c>
      <c r="M95" s="9">
        <v>107640856264</v>
      </c>
      <c r="O95" s="9">
        <v>146020447360</v>
      </c>
      <c r="Q95" s="36">
        <v>-38379591096</v>
      </c>
      <c r="R95" s="36"/>
    </row>
    <row r="96" spans="1:18" ht="21.75" customHeight="1" x14ac:dyDescent="0.2">
      <c r="A96" s="8" t="s">
        <v>207</v>
      </c>
      <c r="C96" s="9">
        <v>0</v>
      </c>
      <c r="E96" s="9">
        <v>0</v>
      </c>
      <c r="G96" s="9">
        <v>0</v>
      </c>
      <c r="I96" s="9">
        <v>0</v>
      </c>
      <c r="K96" s="9">
        <v>313500000</v>
      </c>
      <c r="M96" s="9">
        <v>398734194449</v>
      </c>
      <c r="O96" s="9">
        <v>600203804212</v>
      </c>
      <c r="Q96" s="36">
        <v>-201469609763</v>
      </c>
      <c r="R96" s="36"/>
    </row>
    <row r="97" spans="1:18" ht="21.75" customHeight="1" x14ac:dyDescent="0.2">
      <c r="A97" s="8" t="s">
        <v>208</v>
      </c>
      <c r="C97" s="9">
        <v>0</v>
      </c>
      <c r="E97" s="9">
        <v>0</v>
      </c>
      <c r="G97" s="9">
        <v>0</v>
      </c>
      <c r="I97" s="9">
        <v>0</v>
      </c>
      <c r="K97" s="9">
        <v>38552407</v>
      </c>
      <c r="M97" s="9">
        <v>59863783693</v>
      </c>
      <c r="O97" s="9">
        <v>63424598395</v>
      </c>
      <c r="Q97" s="36">
        <v>-3560814702</v>
      </c>
      <c r="R97" s="36"/>
    </row>
    <row r="98" spans="1:18" ht="21.75" customHeight="1" x14ac:dyDescent="0.2">
      <c r="A98" s="8" t="s">
        <v>209</v>
      </c>
      <c r="C98" s="9">
        <v>0</v>
      </c>
      <c r="E98" s="9">
        <v>0</v>
      </c>
      <c r="G98" s="9">
        <v>0</v>
      </c>
      <c r="I98" s="9">
        <v>0</v>
      </c>
      <c r="K98" s="9">
        <v>500000</v>
      </c>
      <c r="M98" s="9">
        <v>4096127546</v>
      </c>
      <c r="O98" s="9">
        <v>5000071500</v>
      </c>
      <c r="Q98" s="36">
        <v>-903943954</v>
      </c>
      <c r="R98" s="36"/>
    </row>
    <row r="99" spans="1:18" ht="21.75" customHeight="1" x14ac:dyDescent="0.2">
      <c r="A99" s="8" t="s">
        <v>210</v>
      </c>
      <c r="C99" s="9">
        <v>0</v>
      </c>
      <c r="E99" s="9">
        <v>0</v>
      </c>
      <c r="G99" s="9">
        <v>0</v>
      </c>
      <c r="I99" s="9">
        <v>0</v>
      </c>
      <c r="K99" s="9">
        <v>52500000</v>
      </c>
      <c r="M99" s="9">
        <v>105759388961</v>
      </c>
      <c r="O99" s="9">
        <v>109072136250</v>
      </c>
      <c r="Q99" s="36">
        <v>-3312747289</v>
      </c>
      <c r="R99" s="36"/>
    </row>
    <row r="100" spans="1:18" ht="21.75" customHeight="1" x14ac:dyDescent="0.2">
      <c r="A100" s="8" t="s">
        <v>71</v>
      </c>
      <c r="C100" s="9">
        <v>0</v>
      </c>
      <c r="E100" s="9">
        <v>0</v>
      </c>
      <c r="G100" s="9">
        <v>0</v>
      </c>
      <c r="I100" s="9">
        <v>0</v>
      </c>
      <c r="K100" s="9">
        <v>4500001</v>
      </c>
      <c r="M100" s="9">
        <v>16029509545</v>
      </c>
      <c r="O100" s="9">
        <v>17229126843</v>
      </c>
      <c r="Q100" s="36">
        <v>-1199617298</v>
      </c>
      <c r="R100" s="36"/>
    </row>
    <row r="101" spans="1:18" ht="21.75" customHeight="1" x14ac:dyDescent="0.2">
      <c r="A101" s="8" t="s">
        <v>127</v>
      </c>
      <c r="C101" s="9">
        <v>39900</v>
      </c>
      <c r="E101" s="9">
        <v>119486221789</v>
      </c>
      <c r="G101" s="9">
        <v>101769253253</v>
      </c>
      <c r="I101" s="9">
        <v>17716968536</v>
      </c>
      <c r="K101" s="9">
        <v>121700</v>
      </c>
      <c r="M101" s="9">
        <v>318646553699</v>
      </c>
      <c r="O101" s="9">
        <v>298104314038</v>
      </c>
      <c r="Q101" s="36">
        <v>20542239661</v>
      </c>
      <c r="R101" s="36"/>
    </row>
    <row r="102" spans="1:18" ht="21.75" customHeight="1" x14ac:dyDescent="0.2">
      <c r="A102" s="8" t="s">
        <v>218</v>
      </c>
      <c r="C102" s="9">
        <v>0</v>
      </c>
      <c r="E102" s="9">
        <v>0</v>
      </c>
      <c r="G102" s="9">
        <v>0</v>
      </c>
      <c r="I102" s="9">
        <v>0</v>
      </c>
      <c r="K102" s="9">
        <v>83567</v>
      </c>
      <c r="M102" s="9">
        <v>78160819401</v>
      </c>
      <c r="O102" s="9">
        <v>75833382303</v>
      </c>
      <c r="Q102" s="36">
        <v>2327437098</v>
      </c>
      <c r="R102" s="36"/>
    </row>
    <row r="103" spans="1:18" ht="21.75" customHeight="1" x14ac:dyDescent="0.2">
      <c r="A103" s="8" t="s">
        <v>219</v>
      </c>
      <c r="C103" s="9">
        <v>0</v>
      </c>
      <c r="E103" s="9">
        <v>0</v>
      </c>
      <c r="G103" s="9">
        <v>0</v>
      </c>
      <c r="I103" s="9">
        <v>0</v>
      </c>
      <c r="K103" s="9">
        <v>10500</v>
      </c>
      <c r="M103" s="9">
        <v>10500000000</v>
      </c>
      <c r="O103" s="9">
        <v>9735263892</v>
      </c>
      <c r="Q103" s="36">
        <v>764736108</v>
      </c>
      <c r="R103" s="36"/>
    </row>
    <row r="104" spans="1:18" ht="21.75" customHeight="1" x14ac:dyDescent="0.2">
      <c r="A104" s="11" t="s">
        <v>220</v>
      </c>
      <c r="C104" s="13">
        <v>0</v>
      </c>
      <c r="E104" s="13">
        <v>0</v>
      </c>
      <c r="G104" s="13">
        <v>0</v>
      </c>
      <c r="I104" s="13">
        <v>0</v>
      </c>
      <c r="K104" s="13">
        <v>10000</v>
      </c>
      <c r="M104" s="13">
        <v>10000000000</v>
      </c>
      <c r="O104" s="13">
        <v>9453713175</v>
      </c>
      <c r="Q104" s="38">
        <v>546286825</v>
      </c>
      <c r="R104" s="38"/>
    </row>
    <row r="105" spans="1:18" ht="21.75" customHeight="1" x14ac:dyDescent="0.2">
      <c r="A105" s="15" t="s">
        <v>98</v>
      </c>
      <c r="C105" s="16">
        <v>482612097</v>
      </c>
      <c r="E105" s="16">
        <v>1556900555675</v>
      </c>
      <c r="G105" s="16">
        <v>1300942152338</v>
      </c>
      <c r="I105" s="16">
        <v>255958403337</v>
      </c>
      <c r="K105" s="16">
        <v>2340068226</v>
      </c>
      <c r="M105" s="16">
        <v>7022542610437</v>
      </c>
      <c r="O105" s="16">
        <v>7130837258361</v>
      </c>
      <c r="Q105" s="46">
        <v>-108294647924</v>
      </c>
      <c r="R105" s="46"/>
    </row>
  </sheetData>
  <mergeCells count="106">
    <mergeCell ref="Q99:R99"/>
    <mergeCell ref="Q100:R100"/>
    <mergeCell ref="Q101:R101"/>
    <mergeCell ref="Q102:R102"/>
    <mergeCell ref="Q103:R103"/>
    <mergeCell ref="Q104:R104"/>
    <mergeCell ref="Q105:R105"/>
    <mergeCell ref="Q90:R90"/>
    <mergeCell ref="Q91:R91"/>
    <mergeCell ref="Q92:R92"/>
    <mergeCell ref="Q93:R93"/>
    <mergeCell ref="Q94:R94"/>
    <mergeCell ref="Q95:R95"/>
    <mergeCell ref="Q96:R96"/>
    <mergeCell ref="Q97:R97"/>
    <mergeCell ref="Q98:R98"/>
    <mergeCell ref="Q81:R81"/>
    <mergeCell ref="Q82:R82"/>
    <mergeCell ref="Q83:R83"/>
    <mergeCell ref="Q84:R84"/>
    <mergeCell ref="Q85:R85"/>
    <mergeCell ref="Q86:R86"/>
    <mergeCell ref="Q87:R87"/>
    <mergeCell ref="Q88:R88"/>
    <mergeCell ref="Q89:R89"/>
    <mergeCell ref="Q72:R72"/>
    <mergeCell ref="Q73:R73"/>
    <mergeCell ref="Q74:R74"/>
    <mergeCell ref="Q75:R75"/>
    <mergeCell ref="Q76:R76"/>
    <mergeCell ref="Q77:R77"/>
    <mergeCell ref="Q78:R78"/>
    <mergeCell ref="Q79:R79"/>
    <mergeCell ref="Q80:R80"/>
    <mergeCell ref="Q63:R63"/>
    <mergeCell ref="Q64:R64"/>
    <mergeCell ref="Q65:R65"/>
    <mergeCell ref="Q66:R66"/>
    <mergeCell ref="Q67:R67"/>
    <mergeCell ref="Q68:R68"/>
    <mergeCell ref="Q69:R69"/>
    <mergeCell ref="Q70:R70"/>
    <mergeCell ref="Q71:R71"/>
    <mergeCell ref="Q54:R54"/>
    <mergeCell ref="Q55:R55"/>
    <mergeCell ref="Q56:R56"/>
    <mergeCell ref="Q57:R57"/>
    <mergeCell ref="Q58:R58"/>
    <mergeCell ref="Q59:R59"/>
    <mergeCell ref="Q60:R60"/>
    <mergeCell ref="Q61:R61"/>
    <mergeCell ref="Q62:R62"/>
    <mergeCell ref="Q45:R45"/>
    <mergeCell ref="Q46:R46"/>
    <mergeCell ref="Q47:R47"/>
    <mergeCell ref="Q48:R48"/>
    <mergeCell ref="Q49:R49"/>
    <mergeCell ref="Q50:R50"/>
    <mergeCell ref="Q51:R51"/>
    <mergeCell ref="Q52:R52"/>
    <mergeCell ref="Q53:R53"/>
    <mergeCell ref="Q36:R36"/>
    <mergeCell ref="Q37:R37"/>
    <mergeCell ref="Q38:R38"/>
    <mergeCell ref="Q39:R39"/>
    <mergeCell ref="Q40:R40"/>
    <mergeCell ref="Q41:R41"/>
    <mergeCell ref="Q42:R42"/>
    <mergeCell ref="Q43:R43"/>
    <mergeCell ref="Q44:R44"/>
    <mergeCell ref="Q27:R27"/>
    <mergeCell ref="Q28:R28"/>
    <mergeCell ref="Q29:R29"/>
    <mergeCell ref="Q30:R30"/>
    <mergeCell ref="Q31:R31"/>
    <mergeCell ref="Q32:R32"/>
    <mergeCell ref="Q33:R33"/>
    <mergeCell ref="Q34:R34"/>
    <mergeCell ref="Q35:R35"/>
    <mergeCell ref="Q18:R18"/>
    <mergeCell ref="Q19:R19"/>
    <mergeCell ref="Q20:R20"/>
    <mergeCell ref="Q21:R21"/>
    <mergeCell ref="Q22:R22"/>
    <mergeCell ref="Q23:R23"/>
    <mergeCell ref="Q24:R24"/>
    <mergeCell ref="Q25:R25"/>
    <mergeCell ref="Q26:R26"/>
    <mergeCell ref="Q9:R9"/>
    <mergeCell ref="Q10:R10"/>
    <mergeCell ref="Q11:R11"/>
    <mergeCell ref="Q12:R12"/>
    <mergeCell ref="Q13:R13"/>
    <mergeCell ref="Q14:R14"/>
    <mergeCell ref="Q15:R15"/>
    <mergeCell ref="Q16:R16"/>
    <mergeCell ref="Q17:R17"/>
    <mergeCell ref="A1:Q1"/>
    <mergeCell ref="A2:R2"/>
    <mergeCell ref="A3:R3"/>
    <mergeCell ref="A5:R5"/>
    <mergeCell ref="A6:A7"/>
    <mergeCell ref="C6:I6"/>
    <mergeCell ref="K6:R6"/>
    <mergeCell ref="Q7:R7"/>
    <mergeCell ref="Q8:R8"/>
  </mergeCells>
  <pageMargins left="0.39" right="0.39" top="0.39" bottom="0.39" header="0" footer="0"/>
  <pageSetup paperSize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B92"/>
  <sheetViews>
    <sheetView rightToLeft="1" workbookViewId="0">
      <selection activeCell="W91" sqref="W91"/>
    </sheetView>
  </sheetViews>
  <sheetFormatPr defaultRowHeight="12.75" x14ac:dyDescent="0.2"/>
  <cols>
    <col min="1" max="2" width="2.5703125" customWidth="1"/>
    <col min="3" max="3" width="23.42578125" customWidth="1"/>
    <col min="4" max="5" width="1.28515625" customWidth="1"/>
    <col min="6" max="6" width="13.5703125" bestFit="1" customWidth="1"/>
    <col min="7" max="7" width="1.28515625" customWidth="1"/>
    <col min="8" max="8" width="17.7109375" bestFit="1" customWidth="1"/>
    <col min="9" max="9" width="1.28515625" customWidth="1"/>
    <col min="10" max="10" width="18.85546875" bestFit="1" customWidth="1"/>
    <col min="11" max="11" width="1.28515625" customWidth="1"/>
    <col min="12" max="12" width="12.140625" bestFit="1" customWidth="1"/>
    <col min="13" max="13" width="1.28515625" customWidth="1"/>
    <col min="14" max="14" width="17.85546875" bestFit="1" customWidth="1"/>
    <col min="15" max="15" width="1.28515625" customWidth="1"/>
    <col min="16" max="16" width="13.140625" bestFit="1" customWidth="1"/>
    <col min="17" max="17" width="1.28515625" customWidth="1"/>
    <col min="18" max="18" width="17.7109375" bestFit="1" customWidth="1"/>
    <col min="19" max="19" width="1.28515625" customWidth="1"/>
    <col min="20" max="20" width="13.85546875" bestFit="1" customWidth="1"/>
    <col min="21" max="21" width="1.28515625" customWidth="1"/>
    <col min="22" max="22" width="15.5703125" customWidth="1"/>
    <col min="23" max="23" width="1.28515625" customWidth="1"/>
    <col min="24" max="24" width="20.28515625" bestFit="1" customWidth="1"/>
    <col min="25" max="25" width="1.28515625" customWidth="1"/>
    <col min="26" max="26" width="18.85546875" bestFit="1" customWidth="1"/>
    <col min="27" max="27" width="1.28515625" customWidth="1"/>
    <col min="28" max="28" width="15.5703125" customWidth="1"/>
    <col min="29" max="29" width="0.28515625" customWidth="1"/>
  </cols>
  <sheetData>
    <row r="1" spans="1:28" ht="29.1" customHeight="1" x14ac:dyDescent="0.2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</row>
    <row r="2" spans="1:28" ht="21.75" customHeight="1" x14ac:dyDescent="0.2">
      <c r="A2" s="28" t="s">
        <v>1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</row>
    <row r="3" spans="1:28" ht="21.75" customHeight="1" x14ac:dyDescent="0.2">
      <c r="A3" s="28" t="s">
        <v>2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</row>
    <row r="4" spans="1:28" ht="14.45" customHeight="1" x14ac:dyDescent="0.2">
      <c r="A4" s="1" t="s">
        <v>3</v>
      </c>
      <c r="B4" s="30" t="s">
        <v>4</v>
      </c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</row>
    <row r="5" spans="1:28" ht="14.45" customHeight="1" x14ac:dyDescent="0.2">
      <c r="A5" s="30" t="s">
        <v>5</v>
      </c>
      <c r="B5" s="30"/>
      <c r="C5" s="30" t="s">
        <v>6</v>
      </c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</row>
    <row r="6" spans="1:28" ht="14.45" customHeight="1" x14ac:dyDescent="0.2">
      <c r="F6" s="31" t="s">
        <v>7</v>
      </c>
      <c r="G6" s="31"/>
      <c r="H6" s="31"/>
      <c r="I6" s="31"/>
      <c r="J6" s="31"/>
      <c r="L6" s="31" t="s">
        <v>8</v>
      </c>
      <c r="M6" s="31"/>
      <c r="N6" s="31"/>
      <c r="O6" s="31"/>
      <c r="P6" s="31"/>
      <c r="Q6" s="31"/>
      <c r="R6" s="31"/>
      <c r="T6" s="31" t="s">
        <v>9</v>
      </c>
      <c r="U6" s="31"/>
      <c r="V6" s="31"/>
      <c r="W6" s="31"/>
      <c r="X6" s="31"/>
      <c r="Y6" s="31"/>
      <c r="Z6" s="31"/>
      <c r="AA6" s="31"/>
      <c r="AB6" s="31"/>
    </row>
    <row r="7" spans="1:28" ht="14.45" customHeight="1" x14ac:dyDescent="0.2">
      <c r="F7" s="3"/>
      <c r="G7" s="3"/>
      <c r="H7" s="3"/>
      <c r="I7" s="3"/>
      <c r="J7" s="3"/>
      <c r="L7" s="32" t="s">
        <v>10</v>
      </c>
      <c r="M7" s="32"/>
      <c r="N7" s="32"/>
      <c r="O7" s="3"/>
      <c r="P7" s="32" t="s">
        <v>11</v>
      </c>
      <c r="Q7" s="32"/>
      <c r="R7" s="32"/>
      <c r="T7" s="3"/>
      <c r="U7" s="3"/>
      <c r="V7" s="3"/>
      <c r="W7" s="3"/>
      <c r="X7" s="3"/>
      <c r="Y7" s="3"/>
      <c r="Z7" s="3"/>
      <c r="AA7" s="3"/>
      <c r="AB7" s="3"/>
    </row>
    <row r="8" spans="1:28" ht="14.45" customHeight="1" x14ac:dyDescent="0.2">
      <c r="A8" s="31" t="s">
        <v>12</v>
      </c>
      <c r="B8" s="31"/>
      <c r="C8" s="31"/>
      <c r="E8" s="31" t="s">
        <v>13</v>
      </c>
      <c r="F8" s="31"/>
      <c r="H8" s="2" t="s">
        <v>14</v>
      </c>
      <c r="J8" s="2" t="s">
        <v>15</v>
      </c>
      <c r="L8" s="4" t="s">
        <v>13</v>
      </c>
      <c r="M8" s="3"/>
      <c r="N8" s="4" t="s">
        <v>14</v>
      </c>
      <c r="P8" s="4" t="s">
        <v>13</v>
      </c>
      <c r="Q8" s="3"/>
      <c r="R8" s="4" t="s">
        <v>16</v>
      </c>
      <c r="T8" s="2" t="s">
        <v>13</v>
      </c>
      <c r="V8" s="2" t="s">
        <v>17</v>
      </c>
      <c r="X8" s="2" t="s">
        <v>14</v>
      </c>
      <c r="Z8" s="2" t="s">
        <v>15</v>
      </c>
      <c r="AB8" s="2" t="s">
        <v>18</v>
      </c>
    </row>
    <row r="9" spans="1:28" ht="21.75" customHeight="1" x14ac:dyDescent="0.2">
      <c r="A9" s="33" t="s">
        <v>19</v>
      </c>
      <c r="B9" s="33"/>
      <c r="C9" s="33"/>
      <c r="E9" s="34">
        <v>226707048</v>
      </c>
      <c r="F9" s="34"/>
      <c r="H9" s="6">
        <v>98081983296</v>
      </c>
      <c r="J9" s="6">
        <v>132723215486.186</v>
      </c>
      <c r="L9" s="6">
        <v>0</v>
      </c>
      <c r="N9" s="6">
        <v>0</v>
      </c>
      <c r="P9" s="6">
        <v>-226707048</v>
      </c>
      <c r="R9" s="6">
        <v>117927283347</v>
      </c>
      <c r="T9" s="6">
        <v>0</v>
      </c>
      <c r="V9" s="6">
        <v>0</v>
      </c>
      <c r="X9" s="6">
        <v>0</v>
      </c>
      <c r="Z9" s="6">
        <v>0</v>
      </c>
      <c r="AB9" s="7">
        <v>0</v>
      </c>
    </row>
    <row r="10" spans="1:28" ht="21.75" customHeight="1" x14ac:dyDescent="0.2">
      <c r="A10" s="35" t="s">
        <v>20</v>
      </c>
      <c r="B10" s="35"/>
      <c r="C10" s="35"/>
      <c r="E10" s="36">
        <v>67514000</v>
      </c>
      <c r="F10" s="36"/>
      <c r="H10" s="9">
        <v>114788562434</v>
      </c>
      <c r="J10" s="9">
        <v>186238084648.39999</v>
      </c>
      <c r="L10" s="9">
        <v>0</v>
      </c>
      <c r="N10" s="9">
        <v>0</v>
      </c>
      <c r="P10" s="9">
        <v>0</v>
      </c>
      <c r="R10" s="9">
        <v>0</v>
      </c>
      <c r="T10" s="9">
        <v>67514000</v>
      </c>
      <c r="V10" s="9">
        <v>3167</v>
      </c>
      <c r="X10" s="9">
        <v>114788562434</v>
      </c>
      <c r="Z10" s="9">
        <v>212164033842.26001</v>
      </c>
      <c r="AB10" s="10">
        <v>1.49</v>
      </c>
    </row>
    <row r="11" spans="1:28" ht="21.75" customHeight="1" x14ac:dyDescent="0.2">
      <c r="A11" s="35" t="s">
        <v>21</v>
      </c>
      <c r="B11" s="35"/>
      <c r="C11" s="35"/>
      <c r="E11" s="36">
        <v>44223182</v>
      </c>
      <c r="F11" s="36"/>
      <c r="H11" s="9">
        <v>59360958170</v>
      </c>
      <c r="J11" s="9">
        <v>135154517353.67101</v>
      </c>
      <c r="L11" s="9">
        <v>0</v>
      </c>
      <c r="N11" s="9">
        <v>0</v>
      </c>
      <c r="P11" s="9">
        <v>-44223182</v>
      </c>
      <c r="R11" s="9">
        <v>134114170682</v>
      </c>
      <c r="T11" s="9">
        <v>0</v>
      </c>
      <c r="V11" s="9">
        <v>0</v>
      </c>
      <c r="X11" s="9">
        <v>0</v>
      </c>
      <c r="Z11" s="9">
        <v>0</v>
      </c>
      <c r="AB11" s="10">
        <v>0</v>
      </c>
    </row>
    <row r="12" spans="1:28" ht="21.75" customHeight="1" x14ac:dyDescent="0.2">
      <c r="A12" s="35" t="s">
        <v>22</v>
      </c>
      <c r="B12" s="35"/>
      <c r="C12" s="35"/>
      <c r="E12" s="36">
        <v>21500000</v>
      </c>
      <c r="F12" s="36"/>
      <c r="H12" s="9">
        <v>67364207577</v>
      </c>
      <c r="J12" s="9">
        <v>76652361365</v>
      </c>
      <c r="L12" s="9">
        <v>0</v>
      </c>
      <c r="N12" s="9">
        <v>0</v>
      </c>
      <c r="P12" s="9">
        <v>-13800000</v>
      </c>
      <c r="R12" s="9">
        <v>42716819929</v>
      </c>
      <c r="T12" s="9">
        <v>7700000</v>
      </c>
      <c r="V12" s="9">
        <v>3270</v>
      </c>
      <c r="X12" s="9">
        <v>24125785967</v>
      </c>
      <c r="Z12" s="9">
        <v>24984366330</v>
      </c>
      <c r="AB12" s="10">
        <v>0.18</v>
      </c>
    </row>
    <row r="13" spans="1:28" ht="21.75" customHeight="1" x14ac:dyDescent="0.2">
      <c r="A13" s="35" t="s">
        <v>23</v>
      </c>
      <c r="B13" s="35"/>
      <c r="C13" s="35"/>
      <c r="E13" s="36">
        <v>22400000</v>
      </c>
      <c r="F13" s="36"/>
      <c r="H13" s="9">
        <v>100083991507</v>
      </c>
      <c r="J13" s="9">
        <v>109778402272</v>
      </c>
      <c r="L13" s="9">
        <v>30348220</v>
      </c>
      <c r="N13" s="9">
        <v>0</v>
      </c>
      <c r="P13" s="9">
        <v>0</v>
      </c>
      <c r="R13" s="9">
        <v>0</v>
      </c>
      <c r="T13" s="9">
        <v>52748220</v>
      </c>
      <c r="V13" s="9">
        <v>2234</v>
      </c>
      <c r="X13" s="9">
        <v>100083991507</v>
      </c>
      <c r="Z13" s="9">
        <v>116928623963.5</v>
      </c>
      <c r="AB13" s="10">
        <v>0.82</v>
      </c>
    </row>
    <row r="14" spans="1:28" ht="21.75" customHeight="1" x14ac:dyDescent="0.2">
      <c r="A14" s="35" t="s">
        <v>24</v>
      </c>
      <c r="B14" s="35"/>
      <c r="C14" s="35"/>
      <c r="E14" s="36">
        <v>25178451</v>
      </c>
      <c r="F14" s="36"/>
      <c r="H14" s="9">
        <v>61328216321</v>
      </c>
      <c r="J14" s="9">
        <v>69205185759.342896</v>
      </c>
      <c r="L14" s="9">
        <v>0</v>
      </c>
      <c r="N14" s="9">
        <v>0</v>
      </c>
      <c r="P14" s="9">
        <v>-21032924</v>
      </c>
      <c r="R14" s="9">
        <v>50419689288</v>
      </c>
      <c r="T14" s="9">
        <v>4145527</v>
      </c>
      <c r="V14" s="9">
        <v>2439</v>
      </c>
      <c r="X14" s="9">
        <v>10097435163</v>
      </c>
      <c r="Z14" s="9">
        <v>10032782784.071301</v>
      </c>
      <c r="AB14" s="10">
        <v>7.0000000000000007E-2</v>
      </c>
    </row>
    <row r="15" spans="1:28" ht="21.75" customHeight="1" x14ac:dyDescent="0.2">
      <c r="A15" s="35" t="s">
        <v>25</v>
      </c>
      <c r="B15" s="35"/>
      <c r="C15" s="35"/>
      <c r="E15" s="36">
        <v>48086415</v>
      </c>
      <c r="F15" s="36"/>
      <c r="H15" s="9">
        <v>110344702208</v>
      </c>
      <c r="J15" s="9">
        <v>180361592505.54901</v>
      </c>
      <c r="L15" s="9">
        <v>0</v>
      </c>
      <c r="N15" s="9">
        <v>0</v>
      </c>
      <c r="P15" s="9">
        <v>-702428</v>
      </c>
      <c r="R15" s="9">
        <v>2396573767</v>
      </c>
      <c r="T15" s="9">
        <v>47383987</v>
      </c>
      <c r="V15" s="9">
        <v>3259</v>
      </c>
      <c r="X15" s="9">
        <v>108732828907</v>
      </c>
      <c r="Z15" s="9">
        <v>153230712915.617</v>
      </c>
      <c r="AB15" s="10">
        <v>1.08</v>
      </c>
    </row>
    <row r="16" spans="1:28" ht="21.75" customHeight="1" x14ac:dyDescent="0.2">
      <c r="A16" s="35" t="s">
        <v>26</v>
      </c>
      <c r="B16" s="35"/>
      <c r="C16" s="35"/>
      <c r="E16" s="36">
        <v>1978152</v>
      </c>
      <c r="F16" s="36"/>
      <c r="H16" s="9">
        <v>80539993933</v>
      </c>
      <c r="J16" s="9">
        <v>102265052110.584</v>
      </c>
      <c r="L16" s="9">
        <v>0</v>
      </c>
      <c r="N16" s="9">
        <v>0</v>
      </c>
      <c r="P16" s="9">
        <v>0</v>
      </c>
      <c r="R16" s="9">
        <v>0</v>
      </c>
      <c r="T16" s="9">
        <v>1978152</v>
      </c>
      <c r="V16" s="9">
        <v>47220</v>
      </c>
      <c r="X16" s="9">
        <v>80539993933</v>
      </c>
      <c r="Z16" s="9">
        <v>92686290991.588806</v>
      </c>
      <c r="AB16" s="10">
        <v>0.65</v>
      </c>
    </row>
    <row r="17" spans="1:28" ht="21.75" customHeight="1" x14ac:dyDescent="0.2">
      <c r="A17" s="35" t="s">
        <v>27</v>
      </c>
      <c r="B17" s="35"/>
      <c r="C17" s="35"/>
      <c r="E17" s="36">
        <v>61062000</v>
      </c>
      <c r="F17" s="36"/>
      <c r="H17" s="9">
        <v>227901168519</v>
      </c>
      <c r="J17" s="9">
        <v>378687442125</v>
      </c>
      <c r="L17" s="9">
        <v>8316360</v>
      </c>
      <c r="N17" s="9">
        <v>62945212232</v>
      </c>
      <c r="P17" s="9">
        <v>-7600000</v>
      </c>
      <c r="R17" s="9">
        <v>49772263707</v>
      </c>
      <c r="T17" s="9">
        <v>61778360</v>
      </c>
      <c r="V17" s="9">
        <v>8030</v>
      </c>
      <c r="X17" s="9">
        <v>262480967226</v>
      </c>
      <c r="Z17" s="9">
        <v>492245530615.91602</v>
      </c>
      <c r="AB17" s="10">
        <v>3.47</v>
      </c>
    </row>
    <row r="18" spans="1:28" ht="21.75" customHeight="1" x14ac:dyDescent="0.2">
      <c r="A18" s="35" t="s">
        <v>28</v>
      </c>
      <c r="B18" s="35"/>
      <c r="C18" s="35"/>
      <c r="E18" s="36">
        <v>52917500</v>
      </c>
      <c r="F18" s="36"/>
      <c r="H18" s="9">
        <v>148376016369</v>
      </c>
      <c r="J18" s="9">
        <v>339729656780.75</v>
      </c>
      <c r="L18" s="9">
        <v>200000</v>
      </c>
      <c r="N18" s="9">
        <v>1554129192</v>
      </c>
      <c r="P18" s="9">
        <v>-3000000</v>
      </c>
      <c r="R18" s="9">
        <v>20195123426</v>
      </c>
      <c r="T18" s="9">
        <v>50117500</v>
      </c>
      <c r="V18" s="9">
        <v>9080</v>
      </c>
      <c r="X18" s="9">
        <v>141518409384</v>
      </c>
      <c r="Z18" s="9">
        <v>451549232863</v>
      </c>
      <c r="AB18" s="10">
        <v>3.18</v>
      </c>
    </row>
    <row r="19" spans="1:28" ht="21.75" customHeight="1" x14ac:dyDescent="0.2">
      <c r="A19" s="35" t="s">
        <v>29</v>
      </c>
      <c r="B19" s="35"/>
      <c r="C19" s="35"/>
      <c r="E19" s="36">
        <v>32000000</v>
      </c>
      <c r="F19" s="36"/>
      <c r="H19" s="9">
        <v>99042969726</v>
      </c>
      <c r="J19" s="9">
        <v>115897136000</v>
      </c>
      <c r="L19" s="9">
        <v>35000000</v>
      </c>
      <c r="N19" s="9">
        <v>168328045406</v>
      </c>
      <c r="P19" s="9">
        <v>0</v>
      </c>
      <c r="R19" s="9">
        <v>0</v>
      </c>
      <c r="T19" s="9">
        <v>67000000</v>
      </c>
      <c r="V19" s="9">
        <v>4797</v>
      </c>
      <c r="X19" s="9">
        <v>267371015132</v>
      </c>
      <c r="Z19" s="9">
        <v>318914585730</v>
      </c>
      <c r="AB19" s="10">
        <v>2.25</v>
      </c>
    </row>
    <row r="20" spans="1:28" ht="21.75" customHeight="1" x14ac:dyDescent="0.2">
      <c r="A20" s="35" t="s">
        <v>30</v>
      </c>
      <c r="B20" s="35"/>
      <c r="C20" s="35"/>
      <c r="E20" s="36">
        <v>3310000</v>
      </c>
      <c r="F20" s="36"/>
      <c r="H20" s="9">
        <v>80204344707</v>
      </c>
      <c r="J20" s="9">
        <v>90485597435</v>
      </c>
      <c r="L20" s="9">
        <v>0</v>
      </c>
      <c r="N20" s="9">
        <v>0</v>
      </c>
      <c r="P20" s="9">
        <v>0</v>
      </c>
      <c r="R20" s="9">
        <v>0</v>
      </c>
      <c r="T20" s="9">
        <v>3310000</v>
      </c>
      <c r="V20" s="9">
        <v>31800</v>
      </c>
      <c r="X20" s="9">
        <v>80204344707</v>
      </c>
      <c r="Z20" s="9">
        <v>104444355660</v>
      </c>
      <c r="AB20" s="10">
        <v>0.74</v>
      </c>
    </row>
    <row r="21" spans="1:28" ht="21.75" customHeight="1" x14ac:dyDescent="0.2">
      <c r="A21" s="35" t="s">
        <v>31</v>
      </c>
      <c r="B21" s="35"/>
      <c r="C21" s="35"/>
      <c r="E21" s="36">
        <v>4650000</v>
      </c>
      <c r="F21" s="36"/>
      <c r="H21" s="9">
        <v>85415675806</v>
      </c>
      <c r="J21" s="9">
        <v>161722645275</v>
      </c>
      <c r="L21" s="9">
        <v>0</v>
      </c>
      <c r="N21" s="9">
        <v>0</v>
      </c>
      <c r="P21" s="9">
        <v>-1550000</v>
      </c>
      <c r="R21" s="9">
        <v>48983006197</v>
      </c>
      <c r="T21" s="9">
        <v>3100000</v>
      </c>
      <c r="V21" s="9">
        <v>31550</v>
      </c>
      <c r="X21" s="9">
        <v>56943783865</v>
      </c>
      <c r="Z21" s="9">
        <v>97048967350</v>
      </c>
      <c r="AB21" s="10">
        <v>0.68</v>
      </c>
    </row>
    <row r="22" spans="1:28" ht="21.75" customHeight="1" x14ac:dyDescent="0.2">
      <c r="A22" s="35" t="s">
        <v>32</v>
      </c>
      <c r="B22" s="35"/>
      <c r="C22" s="35"/>
      <c r="E22" s="36">
        <v>150000</v>
      </c>
      <c r="F22" s="36"/>
      <c r="H22" s="9">
        <v>40626416339</v>
      </c>
      <c r="J22" s="9">
        <v>58802416335</v>
      </c>
      <c r="L22" s="9">
        <v>230000</v>
      </c>
      <c r="N22" s="9">
        <v>139053053101</v>
      </c>
      <c r="P22" s="9">
        <v>0</v>
      </c>
      <c r="R22" s="9">
        <v>0</v>
      </c>
      <c r="T22" s="9">
        <v>380000</v>
      </c>
      <c r="V22" s="9">
        <v>605930</v>
      </c>
      <c r="X22" s="9">
        <v>179679469440</v>
      </c>
      <c r="Z22" s="9">
        <v>228473541218</v>
      </c>
      <c r="AB22" s="10">
        <v>1.61</v>
      </c>
    </row>
    <row r="23" spans="1:28" ht="21.75" customHeight="1" x14ac:dyDescent="0.2">
      <c r="A23" s="35" t="s">
        <v>33</v>
      </c>
      <c r="B23" s="35"/>
      <c r="C23" s="35"/>
      <c r="E23" s="36">
        <v>38483963</v>
      </c>
      <c r="F23" s="36"/>
      <c r="H23" s="9">
        <v>88191874640</v>
      </c>
      <c r="J23" s="9">
        <v>109595203242.44901</v>
      </c>
      <c r="L23" s="9">
        <v>1852542</v>
      </c>
      <c r="N23" s="9">
        <v>6055284153</v>
      </c>
      <c r="P23" s="9">
        <v>0</v>
      </c>
      <c r="R23" s="9">
        <v>0</v>
      </c>
      <c r="T23" s="9">
        <v>40336505</v>
      </c>
      <c r="V23" s="9">
        <v>3117</v>
      </c>
      <c r="X23" s="9">
        <v>94247158793</v>
      </c>
      <c r="Z23" s="9">
        <v>124757001795.563</v>
      </c>
      <c r="AB23" s="10">
        <v>0.88</v>
      </c>
    </row>
    <row r="24" spans="1:28" ht="21.75" customHeight="1" x14ac:dyDescent="0.2">
      <c r="A24" s="35" t="s">
        <v>34</v>
      </c>
      <c r="B24" s="35"/>
      <c r="C24" s="35"/>
      <c r="E24" s="36">
        <v>4410000</v>
      </c>
      <c r="F24" s="36"/>
      <c r="H24" s="9">
        <v>69383327945</v>
      </c>
      <c r="J24" s="9">
        <v>72990190476</v>
      </c>
      <c r="L24" s="9">
        <v>0</v>
      </c>
      <c r="N24" s="9">
        <v>0</v>
      </c>
      <c r="P24" s="9">
        <v>0</v>
      </c>
      <c r="R24" s="9">
        <v>0</v>
      </c>
      <c r="T24" s="9">
        <v>4410000</v>
      </c>
      <c r="V24" s="9">
        <v>16730</v>
      </c>
      <c r="X24" s="9">
        <v>69383327945</v>
      </c>
      <c r="Z24" s="9">
        <v>73208986011</v>
      </c>
      <c r="AB24" s="10">
        <v>0.52</v>
      </c>
    </row>
    <row r="25" spans="1:28" ht="21.75" customHeight="1" x14ac:dyDescent="0.2">
      <c r="A25" s="35" t="s">
        <v>35</v>
      </c>
      <c r="B25" s="35"/>
      <c r="C25" s="35"/>
      <c r="E25" s="36">
        <v>14307668</v>
      </c>
      <c r="F25" s="36"/>
      <c r="H25" s="9">
        <v>92187209921</v>
      </c>
      <c r="J25" s="9">
        <v>115564147572.57001</v>
      </c>
      <c r="L25" s="9">
        <v>0</v>
      </c>
      <c r="N25" s="9">
        <v>0</v>
      </c>
      <c r="P25" s="9">
        <v>0</v>
      </c>
      <c r="R25" s="9">
        <v>0</v>
      </c>
      <c r="T25" s="9">
        <v>14307668</v>
      </c>
      <c r="V25" s="9">
        <v>7460</v>
      </c>
      <c r="X25" s="9">
        <v>92187209921</v>
      </c>
      <c r="Z25" s="9">
        <v>105910140158.646</v>
      </c>
      <c r="AB25" s="10">
        <v>0.75</v>
      </c>
    </row>
    <row r="26" spans="1:28" ht="21.75" customHeight="1" x14ac:dyDescent="0.2">
      <c r="A26" s="35" t="s">
        <v>36</v>
      </c>
      <c r="B26" s="35"/>
      <c r="C26" s="35"/>
      <c r="E26" s="36">
        <v>14177333</v>
      </c>
      <c r="F26" s="36"/>
      <c r="H26" s="9">
        <v>66843081383</v>
      </c>
      <c r="J26" s="9">
        <v>114089389371.03</v>
      </c>
      <c r="L26" s="9">
        <v>0</v>
      </c>
      <c r="N26" s="9">
        <v>0</v>
      </c>
      <c r="P26" s="9">
        <v>0</v>
      </c>
      <c r="R26" s="9">
        <v>0</v>
      </c>
      <c r="T26" s="9">
        <v>14177333</v>
      </c>
      <c r="V26" s="9">
        <v>9920</v>
      </c>
      <c r="X26" s="9">
        <v>66843081383</v>
      </c>
      <c r="Z26" s="9">
        <v>139552002781.827</v>
      </c>
      <c r="AB26" s="10">
        <v>0.98</v>
      </c>
    </row>
    <row r="27" spans="1:28" ht="21.75" customHeight="1" x14ac:dyDescent="0.2">
      <c r="A27" s="35" t="s">
        <v>37</v>
      </c>
      <c r="B27" s="35"/>
      <c r="C27" s="35"/>
      <c r="E27" s="36">
        <v>18829879</v>
      </c>
      <c r="F27" s="36"/>
      <c r="H27" s="9">
        <v>52060537530</v>
      </c>
      <c r="J27" s="9">
        <v>72513861581.115707</v>
      </c>
      <c r="L27" s="9">
        <v>0</v>
      </c>
      <c r="N27" s="9">
        <v>0</v>
      </c>
      <c r="P27" s="9">
        <v>-5542535</v>
      </c>
      <c r="R27" s="9">
        <v>20099587526</v>
      </c>
      <c r="T27" s="9">
        <v>13287344</v>
      </c>
      <c r="V27" s="9">
        <v>3615</v>
      </c>
      <c r="X27" s="9">
        <v>36736628580</v>
      </c>
      <c r="Z27" s="9">
        <v>47662447683.631203</v>
      </c>
      <c r="AB27" s="10">
        <v>0.34</v>
      </c>
    </row>
    <row r="28" spans="1:28" ht="21.75" customHeight="1" x14ac:dyDescent="0.2">
      <c r="A28" s="35" t="s">
        <v>38</v>
      </c>
      <c r="B28" s="35"/>
      <c r="C28" s="35"/>
      <c r="E28" s="36">
        <v>23500000</v>
      </c>
      <c r="F28" s="36"/>
      <c r="H28" s="9">
        <v>49747629718</v>
      </c>
      <c r="J28" s="9">
        <v>54448335575</v>
      </c>
      <c r="L28" s="9">
        <v>0</v>
      </c>
      <c r="N28" s="9">
        <v>0</v>
      </c>
      <c r="P28" s="9">
        <v>-23500000</v>
      </c>
      <c r="R28" s="9">
        <v>50058191738</v>
      </c>
      <c r="T28" s="9">
        <v>0</v>
      </c>
      <c r="V28" s="9">
        <v>0</v>
      </c>
      <c r="X28" s="9">
        <v>0</v>
      </c>
      <c r="Z28" s="9">
        <v>0</v>
      </c>
      <c r="AB28" s="10">
        <v>0</v>
      </c>
    </row>
    <row r="29" spans="1:28" ht="21.75" customHeight="1" x14ac:dyDescent="0.2">
      <c r="A29" s="35" t="s">
        <v>39</v>
      </c>
      <c r="B29" s="35"/>
      <c r="C29" s="35"/>
      <c r="E29" s="36">
        <v>285749</v>
      </c>
      <c r="F29" s="36"/>
      <c r="H29" s="9">
        <v>15014700821</v>
      </c>
      <c r="J29" s="9">
        <v>17210887725.960999</v>
      </c>
      <c r="L29" s="9">
        <v>0</v>
      </c>
      <c r="N29" s="9">
        <v>0</v>
      </c>
      <c r="P29" s="9">
        <v>-285749</v>
      </c>
      <c r="R29" s="9">
        <v>17644761084</v>
      </c>
      <c r="T29" s="9">
        <v>0</v>
      </c>
      <c r="V29" s="9">
        <v>0</v>
      </c>
      <c r="X29" s="9">
        <v>0</v>
      </c>
      <c r="Z29" s="9">
        <v>0</v>
      </c>
      <c r="AB29" s="10">
        <v>0</v>
      </c>
    </row>
    <row r="30" spans="1:28" ht="21.75" customHeight="1" x14ac:dyDescent="0.2">
      <c r="A30" s="35" t="s">
        <v>40</v>
      </c>
      <c r="B30" s="35"/>
      <c r="C30" s="35"/>
      <c r="E30" s="36">
        <v>375000</v>
      </c>
      <c r="F30" s="36"/>
      <c r="H30" s="9">
        <v>7143838501</v>
      </c>
      <c r="J30" s="9">
        <v>10083943875</v>
      </c>
      <c r="L30" s="9">
        <v>0</v>
      </c>
      <c r="N30" s="9">
        <v>0</v>
      </c>
      <c r="P30" s="9">
        <v>0</v>
      </c>
      <c r="R30" s="9">
        <v>0</v>
      </c>
      <c r="T30" s="9">
        <v>375000</v>
      </c>
      <c r="V30" s="9">
        <v>28750</v>
      </c>
      <c r="X30" s="9">
        <v>7143838501</v>
      </c>
      <c r="Z30" s="9">
        <v>10697910937.5</v>
      </c>
      <c r="AB30" s="10">
        <v>0.08</v>
      </c>
    </row>
    <row r="31" spans="1:28" ht="21.75" customHeight="1" x14ac:dyDescent="0.2">
      <c r="A31" s="35" t="s">
        <v>41</v>
      </c>
      <c r="B31" s="35"/>
      <c r="C31" s="35"/>
      <c r="E31" s="36">
        <v>1416753</v>
      </c>
      <c r="F31" s="36"/>
      <c r="H31" s="9">
        <v>5409873759</v>
      </c>
      <c r="J31" s="9">
        <v>3596040235.2349801</v>
      </c>
      <c r="L31" s="9">
        <v>0</v>
      </c>
      <c r="N31" s="9">
        <v>0</v>
      </c>
      <c r="P31" s="9">
        <v>-1416753</v>
      </c>
      <c r="R31" s="9">
        <v>3570148125</v>
      </c>
      <c r="T31" s="9">
        <v>0</v>
      </c>
      <c r="V31" s="9">
        <v>0</v>
      </c>
      <c r="X31" s="9">
        <v>0</v>
      </c>
      <c r="Z31" s="9">
        <v>0</v>
      </c>
      <c r="AB31" s="10">
        <v>0</v>
      </c>
    </row>
    <row r="32" spans="1:28" ht="21.75" customHeight="1" x14ac:dyDescent="0.2">
      <c r="A32" s="35" t="s">
        <v>42</v>
      </c>
      <c r="B32" s="35"/>
      <c r="C32" s="35"/>
      <c r="E32" s="36">
        <v>40405571</v>
      </c>
      <c r="F32" s="36"/>
      <c r="H32" s="9">
        <v>141522436031</v>
      </c>
      <c r="J32" s="9">
        <v>208885759227.44601</v>
      </c>
      <c r="L32" s="9">
        <v>0</v>
      </c>
      <c r="N32" s="9">
        <v>0</v>
      </c>
      <c r="P32" s="9">
        <v>0</v>
      </c>
      <c r="R32" s="9">
        <v>0</v>
      </c>
      <c r="T32" s="9">
        <v>40405571</v>
      </c>
      <c r="V32" s="9">
        <v>4635</v>
      </c>
      <c r="X32" s="9">
        <v>141522436031</v>
      </c>
      <c r="Z32" s="9">
        <v>185832148564.14801</v>
      </c>
      <c r="AB32" s="10">
        <v>1.31</v>
      </c>
    </row>
    <row r="33" spans="1:28" ht="21.75" customHeight="1" x14ac:dyDescent="0.2">
      <c r="A33" s="35" t="s">
        <v>43</v>
      </c>
      <c r="B33" s="35"/>
      <c r="C33" s="35"/>
      <c r="E33" s="36">
        <v>7468520</v>
      </c>
      <c r="F33" s="36"/>
      <c r="H33" s="9">
        <v>83441930280</v>
      </c>
      <c r="J33" s="9">
        <v>96636679958.815994</v>
      </c>
      <c r="L33" s="9">
        <v>1950000</v>
      </c>
      <c r="N33" s="9">
        <v>30583385933</v>
      </c>
      <c r="P33" s="9">
        <v>0</v>
      </c>
      <c r="R33" s="9">
        <v>0</v>
      </c>
      <c r="T33" s="9">
        <v>9418520</v>
      </c>
      <c r="V33" s="9">
        <v>15050</v>
      </c>
      <c r="X33" s="9">
        <v>114025316213</v>
      </c>
      <c r="Z33" s="9">
        <v>140653008348.01999</v>
      </c>
      <c r="AB33" s="10">
        <v>0.99</v>
      </c>
    </row>
    <row r="34" spans="1:28" ht="21.75" customHeight="1" x14ac:dyDescent="0.2">
      <c r="A34" s="35" t="s">
        <v>44</v>
      </c>
      <c r="B34" s="35"/>
      <c r="C34" s="35"/>
      <c r="E34" s="36">
        <v>6600000</v>
      </c>
      <c r="F34" s="36"/>
      <c r="H34" s="9">
        <v>46668243384</v>
      </c>
      <c r="J34" s="9">
        <v>72628210380</v>
      </c>
      <c r="L34" s="9">
        <v>640632</v>
      </c>
      <c r="N34" s="9">
        <v>7843373967</v>
      </c>
      <c r="P34" s="9">
        <v>-1751927</v>
      </c>
      <c r="R34" s="9">
        <v>17559676430</v>
      </c>
      <c r="T34" s="9">
        <v>5488705</v>
      </c>
      <c r="V34" s="9">
        <v>10430</v>
      </c>
      <c r="X34" s="9">
        <v>41322109276</v>
      </c>
      <c r="Z34" s="9">
        <v>56804672346.9505</v>
      </c>
      <c r="AB34" s="10">
        <v>0.4</v>
      </c>
    </row>
    <row r="35" spans="1:28" ht="21.75" customHeight="1" x14ac:dyDescent="0.2">
      <c r="A35" s="35" t="s">
        <v>45</v>
      </c>
      <c r="B35" s="35"/>
      <c r="C35" s="35"/>
      <c r="E35" s="36">
        <v>1017986</v>
      </c>
      <c r="F35" s="36"/>
      <c r="H35" s="9">
        <v>30215062165</v>
      </c>
      <c r="J35" s="9">
        <v>49212898691.678398</v>
      </c>
      <c r="L35" s="9">
        <v>0</v>
      </c>
      <c r="N35" s="9">
        <v>0</v>
      </c>
      <c r="P35" s="9">
        <v>-1017986</v>
      </c>
      <c r="R35" s="9">
        <v>48859268906</v>
      </c>
      <c r="T35" s="9">
        <v>0</v>
      </c>
      <c r="V35" s="9">
        <v>0</v>
      </c>
      <c r="X35" s="9">
        <v>0</v>
      </c>
      <c r="Z35" s="9">
        <v>0</v>
      </c>
      <c r="AB35" s="10">
        <v>0</v>
      </c>
    </row>
    <row r="36" spans="1:28" ht="21.75" customHeight="1" x14ac:dyDescent="0.2">
      <c r="A36" s="35" t="s">
        <v>46</v>
      </c>
      <c r="B36" s="35"/>
      <c r="C36" s="35"/>
      <c r="E36" s="36">
        <v>10650000</v>
      </c>
      <c r="F36" s="36"/>
      <c r="H36" s="9">
        <v>65399611995</v>
      </c>
      <c r="J36" s="9">
        <v>77883768435</v>
      </c>
      <c r="L36" s="9">
        <v>0</v>
      </c>
      <c r="N36" s="9">
        <v>0</v>
      </c>
      <c r="P36" s="9">
        <v>-10650000</v>
      </c>
      <c r="R36" s="9">
        <v>71127310625</v>
      </c>
      <c r="T36" s="9">
        <v>0</v>
      </c>
      <c r="V36" s="9">
        <v>0</v>
      </c>
      <c r="X36" s="9">
        <v>0</v>
      </c>
      <c r="Z36" s="9">
        <v>0</v>
      </c>
      <c r="AB36" s="10">
        <v>0</v>
      </c>
    </row>
    <row r="37" spans="1:28" ht="21.75" customHeight="1" x14ac:dyDescent="0.2">
      <c r="A37" s="35" t="s">
        <v>47</v>
      </c>
      <c r="B37" s="35"/>
      <c r="C37" s="35"/>
      <c r="E37" s="36">
        <v>19900000</v>
      </c>
      <c r="F37" s="36"/>
      <c r="H37" s="9">
        <v>114056934954</v>
      </c>
      <c r="J37" s="9">
        <v>140592751760</v>
      </c>
      <c r="L37" s="9">
        <v>8700000</v>
      </c>
      <c r="N37" s="9">
        <v>61459125301</v>
      </c>
      <c r="P37" s="9">
        <v>0</v>
      </c>
      <c r="R37" s="9">
        <v>0</v>
      </c>
      <c r="T37" s="9">
        <v>28600000</v>
      </c>
      <c r="V37" s="9">
        <v>8090</v>
      </c>
      <c r="X37" s="9">
        <v>175516060255</v>
      </c>
      <c r="Z37" s="9">
        <v>229585478980</v>
      </c>
      <c r="AB37" s="10">
        <v>1.62</v>
      </c>
    </row>
    <row r="38" spans="1:28" ht="21.75" customHeight="1" x14ac:dyDescent="0.2">
      <c r="A38" s="35" t="s">
        <v>48</v>
      </c>
      <c r="B38" s="35"/>
      <c r="C38" s="35"/>
      <c r="E38" s="36">
        <v>154700000</v>
      </c>
      <c r="F38" s="36"/>
      <c r="H38" s="9">
        <v>200884616544</v>
      </c>
      <c r="J38" s="9">
        <v>263259649835</v>
      </c>
      <c r="L38" s="9">
        <v>87000000</v>
      </c>
      <c r="N38" s="9">
        <v>163673294801</v>
      </c>
      <c r="P38" s="9">
        <v>-12000000</v>
      </c>
      <c r="R38" s="9">
        <v>20266122694</v>
      </c>
      <c r="T38" s="9">
        <v>229700000</v>
      </c>
      <c r="V38" s="9">
        <v>1904</v>
      </c>
      <c r="X38" s="9">
        <v>348975394225</v>
      </c>
      <c r="Z38" s="9">
        <v>433968093776</v>
      </c>
      <c r="AB38" s="10">
        <v>3.06</v>
      </c>
    </row>
    <row r="39" spans="1:28" ht="21.75" customHeight="1" x14ac:dyDescent="0.2">
      <c r="A39" s="35" t="s">
        <v>49</v>
      </c>
      <c r="B39" s="35"/>
      <c r="C39" s="35"/>
      <c r="E39" s="36">
        <v>63664978</v>
      </c>
      <c r="F39" s="36"/>
      <c r="H39" s="9">
        <v>117961711942</v>
      </c>
      <c r="J39" s="9">
        <v>226664177619.57501</v>
      </c>
      <c r="L39" s="9">
        <v>0</v>
      </c>
      <c r="N39" s="9">
        <v>0</v>
      </c>
      <c r="P39" s="9">
        <v>0</v>
      </c>
      <c r="R39" s="9">
        <v>0</v>
      </c>
      <c r="T39" s="9">
        <v>63664978</v>
      </c>
      <c r="V39" s="9">
        <v>4733</v>
      </c>
      <c r="X39" s="9">
        <v>117961711942</v>
      </c>
      <c r="Z39" s="9">
        <v>298997088259.04401</v>
      </c>
      <c r="AB39" s="10">
        <v>2.1</v>
      </c>
    </row>
    <row r="40" spans="1:28" ht="21.75" customHeight="1" x14ac:dyDescent="0.2">
      <c r="A40" s="35" t="s">
        <v>50</v>
      </c>
      <c r="B40" s="35"/>
      <c r="C40" s="35"/>
      <c r="E40" s="36">
        <v>23750000</v>
      </c>
      <c r="F40" s="36"/>
      <c r="H40" s="9">
        <v>256662263515</v>
      </c>
      <c r="J40" s="9">
        <v>319324889375</v>
      </c>
      <c r="L40" s="9">
        <v>0</v>
      </c>
      <c r="N40" s="9">
        <v>0</v>
      </c>
      <c r="P40" s="9">
        <v>0</v>
      </c>
      <c r="R40" s="9">
        <v>0</v>
      </c>
      <c r="T40" s="9">
        <v>23750000</v>
      </c>
      <c r="V40" s="9">
        <v>16380</v>
      </c>
      <c r="X40" s="9">
        <v>256662263515</v>
      </c>
      <c r="Z40" s="9">
        <v>386017836750</v>
      </c>
      <c r="AB40" s="10">
        <v>2.72</v>
      </c>
    </row>
    <row r="41" spans="1:28" ht="21.75" customHeight="1" x14ac:dyDescent="0.2">
      <c r="A41" s="35" t="s">
        <v>51</v>
      </c>
      <c r="B41" s="35"/>
      <c r="C41" s="35"/>
      <c r="E41" s="36">
        <v>15686273</v>
      </c>
      <c r="F41" s="36"/>
      <c r="H41" s="9">
        <v>81913535922</v>
      </c>
      <c r="J41" s="9">
        <v>70945352544.058197</v>
      </c>
      <c r="L41" s="9">
        <v>0</v>
      </c>
      <c r="N41" s="9">
        <v>0</v>
      </c>
      <c r="P41" s="9">
        <v>0</v>
      </c>
      <c r="R41" s="9">
        <v>0</v>
      </c>
      <c r="T41" s="9">
        <v>15686273</v>
      </c>
      <c r="V41" s="9">
        <v>5350</v>
      </c>
      <c r="X41" s="9">
        <v>81913535922</v>
      </c>
      <c r="Z41" s="9">
        <v>83272846886.948502</v>
      </c>
      <c r="AB41" s="10">
        <v>0.59</v>
      </c>
    </row>
    <row r="42" spans="1:28" ht="21.75" customHeight="1" x14ac:dyDescent="0.2">
      <c r="A42" s="35" t="s">
        <v>52</v>
      </c>
      <c r="B42" s="35"/>
      <c r="C42" s="35"/>
      <c r="E42" s="36">
        <v>28492908</v>
      </c>
      <c r="F42" s="36"/>
      <c r="H42" s="9">
        <v>81236355006</v>
      </c>
      <c r="J42" s="9">
        <v>91122776157.598694</v>
      </c>
      <c r="L42" s="9">
        <v>0</v>
      </c>
      <c r="N42" s="9">
        <v>0</v>
      </c>
      <c r="P42" s="9">
        <v>0</v>
      </c>
      <c r="R42" s="9">
        <v>0</v>
      </c>
      <c r="T42" s="9">
        <v>28492908</v>
      </c>
      <c r="V42" s="9">
        <v>3396</v>
      </c>
      <c r="X42" s="9">
        <v>81236355006</v>
      </c>
      <c r="Z42" s="9">
        <v>96013945960.659393</v>
      </c>
      <c r="AB42" s="10">
        <v>0.68</v>
      </c>
    </row>
    <row r="43" spans="1:28" ht="21.75" customHeight="1" x14ac:dyDescent="0.2">
      <c r="A43" s="35" t="s">
        <v>53</v>
      </c>
      <c r="B43" s="35"/>
      <c r="C43" s="35"/>
      <c r="E43" s="36">
        <v>32854596</v>
      </c>
      <c r="F43" s="36"/>
      <c r="H43" s="9">
        <v>68575301122</v>
      </c>
      <c r="J43" s="9">
        <v>110711739388.036</v>
      </c>
      <c r="L43" s="9">
        <v>0</v>
      </c>
      <c r="N43" s="9">
        <v>0</v>
      </c>
      <c r="P43" s="9">
        <v>0</v>
      </c>
      <c r="R43" s="9">
        <v>0</v>
      </c>
      <c r="T43" s="9">
        <v>32854596</v>
      </c>
      <c r="V43" s="9">
        <v>2953</v>
      </c>
      <c r="X43" s="9">
        <v>68575301122</v>
      </c>
      <c r="Z43" s="9">
        <v>96269660310.032806</v>
      </c>
      <c r="AB43" s="10">
        <v>0.68</v>
      </c>
    </row>
    <row r="44" spans="1:28" ht="21.75" customHeight="1" x14ac:dyDescent="0.2">
      <c r="A44" s="35" t="s">
        <v>54</v>
      </c>
      <c r="B44" s="35"/>
      <c r="C44" s="35"/>
      <c r="E44" s="36">
        <v>8673053</v>
      </c>
      <c r="F44" s="36"/>
      <c r="H44" s="9">
        <v>136312721437</v>
      </c>
      <c r="J44" s="9">
        <v>180726216306.51001</v>
      </c>
      <c r="L44" s="9">
        <v>0</v>
      </c>
      <c r="N44" s="9">
        <v>0</v>
      </c>
      <c r="P44" s="9">
        <v>0</v>
      </c>
      <c r="R44" s="9">
        <v>0</v>
      </c>
      <c r="T44" s="9">
        <v>8673053</v>
      </c>
      <c r="V44" s="9">
        <v>24200</v>
      </c>
      <c r="X44" s="9">
        <v>136312721437</v>
      </c>
      <c r="Z44" s="9">
        <v>208265449267.50201</v>
      </c>
      <c r="AB44" s="10">
        <v>1.47</v>
      </c>
    </row>
    <row r="45" spans="1:28" ht="21.75" customHeight="1" x14ac:dyDescent="0.2">
      <c r="A45" s="35" t="s">
        <v>55</v>
      </c>
      <c r="B45" s="35"/>
      <c r="C45" s="35"/>
      <c r="E45" s="36">
        <v>23159483</v>
      </c>
      <c r="F45" s="36"/>
      <c r="H45" s="9">
        <v>250989847891</v>
      </c>
      <c r="J45" s="9">
        <v>326322534789.02197</v>
      </c>
      <c r="L45" s="9">
        <v>3700000</v>
      </c>
      <c r="N45" s="9">
        <v>60229196181</v>
      </c>
      <c r="P45" s="9">
        <v>-1500000</v>
      </c>
      <c r="R45" s="9">
        <v>20710659616</v>
      </c>
      <c r="T45" s="9">
        <v>25359483</v>
      </c>
      <c r="V45" s="9">
        <v>16460</v>
      </c>
      <c r="X45" s="9">
        <v>294962862021</v>
      </c>
      <c r="Z45" s="9">
        <v>414190456072.909</v>
      </c>
      <c r="AB45" s="10">
        <v>2.92</v>
      </c>
    </row>
    <row r="46" spans="1:28" ht="21.75" customHeight="1" x14ac:dyDescent="0.2">
      <c r="A46" s="35" t="s">
        <v>56</v>
      </c>
      <c r="B46" s="35"/>
      <c r="C46" s="35"/>
      <c r="E46" s="36">
        <v>11030000</v>
      </c>
      <c r="F46" s="36"/>
      <c r="H46" s="9">
        <v>38011452202</v>
      </c>
      <c r="J46" s="9">
        <v>53716774594.800003</v>
      </c>
      <c r="L46" s="9">
        <v>0</v>
      </c>
      <c r="N46" s="9">
        <v>0</v>
      </c>
      <c r="P46" s="9">
        <v>-120000</v>
      </c>
      <c r="R46" s="9">
        <v>518999089</v>
      </c>
      <c r="T46" s="9">
        <v>10910000</v>
      </c>
      <c r="V46" s="9">
        <v>4541</v>
      </c>
      <c r="X46" s="9">
        <v>37597909659</v>
      </c>
      <c r="Z46" s="9">
        <v>49159347943.699997</v>
      </c>
      <c r="AB46" s="10">
        <v>0.35</v>
      </c>
    </row>
    <row r="47" spans="1:28" ht="21.75" customHeight="1" x14ac:dyDescent="0.2">
      <c r="A47" s="35" t="s">
        <v>57</v>
      </c>
      <c r="B47" s="35"/>
      <c r="C47" s="35"/>
      <c r="E47" s="36">
        <v>11200000</v>
      </c>
      <c r="F47" s="36"/>
      <c r="H47" s="9">
        <v>159355287248</v>
      </c>
      <c r="J47" s="9">
        <v>186594388960</v>
      </c>
      <c r="L47" s="9">
        <v>0</v>
      </c>
      <c r="N47" s="9">
        <v>0</v>
      </c>
      <c r="P47" s="9">
        <v>0</v>
      </c>
      <c r="R47" s="9">
        <v>0</v>
      </c>
      <c r="T47" s="9">
        <v>11200000</v>
      </c>
      <c r="V47" s="9">
        <v>16160</v>
      </c>
      <c r="X47" s="9">
        <v>159355287248</v>
      </c>
      <c r="Z47" s="9">
        <v>179592931840</v>
      </c>
      <c r="AB47" s="10">
        <v>1.26</v>
      </c>
    </row>
    <row r="48" spans="1:28" ht="21.75" customHeight="1" x14ac:dyDescent="0.2">
      <c r="A48" s="35" t="s">
        <v>58</v>
      </c>
      <c r="B48" s="35"/>
      <c r="C48" s="35"/>
      <c r="E48" s="36">
        <v>11016253</v>
      </c>
      <c r="F48" s="36"/>
      <c r="H48" s="9">
        <v>64532621445</v>
      </c>
      <c r="J48" s="9">
        <v>146367393708.11099</v>
      </c>
      <c r="L48" s="9">
        <v>0</v>
      </c>
      <c r="N48" s="9">
        <v>0</v>
      </c>
      <c r="P48" s="9">
        <v>0</v>
      </c>
      <c r="R48" s="9">
        <v>0</v>
      </c>
      <c r="T48" s="9">
        <v>11016253</v>
      </c>
      <c r="V48" s="9">
        <v>12210</v>
      </c>
      <c r="X48" s="9">
        <v>64532621445</v>
      </c>
      <c r="Z48" s="9">
        <v>133468698818.22501</v>
      </c>
      <c r="AB48" s="10">
        <v>0.94</v>
      </c>
    </row>
    <row r="49" spans="1:28" ht="21.75" customHeight="1" x14ac:dyDescent="0.2">
      <c r="A49" s="35" t="s">
        <v>59</v>
      </c>
      <c r="B49" s="35"/>
      <c r="C49" s="35"/>
      <c r="E49" s="36">
        <v>1645140</v>
      </c>
      <c r="F49" s="36"/>
      <c r="H49" s="9">
        <v>66565568794</v>
      </c>
      <c r="J49" s="9">
        <v>227102697192.336</v>
      </c>
      <c r="L49" s="9">
        <v>0</v>
      </c>
      <c r="N49" s="9">
        <v>0</v>
      </c>
      <c r="P49" s="9">
        <v>-1645140</v>
      </c>
      <c r="R49" s="9">
        <v>218877762153</v>
      </c>
      <c r="T49" s="9">
        <v>0</v>
      </c>
      <c r="V49" s="9">
        <v>0</v>
      </c>
      <c r="X49" s="9">
        <v>0</v>
      </c>
      <c r="Z49" s="9">
        <v>0</v>
      </c>
      <c r="AB49" s="10">
        <v>0</v>
      </c>
    </row>
    <row r="50" spans="1:28" ht="21.75" customHeight="1" x14ac:dyDescent="0.2">
      <c r="A50" s="35" t="s">
        <v>60</v>
      </c>
      <c r="B50" s="35"/>
      <c r="C50" s="35"/>
      <c r="E50" s="36">
        <v>3875920</v>
      </c>
      <c r="F50" s="36"/>
      <c r="H50" s="9">
        <v>60116339357</v>
      </c>
      <c r="J50" s="9">
        <v>179760130128.81601</v>
      </c>
      <c r="L50" s="9">
        <v>0</v>
      </c>
      <c r="N50" s="9">
        <v>0</v>
      </c>
      <c r="P50" s="9">
        <v>-1205920</v>
      </c>
      <c r="R50" s="9">
        <v>50817665754</v>
      </c>
      <c r="T50" s="9">
        <v>2670000</v>
      </c>
      <c r="V50" s="9">
        <v>44000</v>
      </c>
      <c r="X50" s="9">
        <v>41412264980</v>
      </c>
      <c r="Z50" s="9">
        <v>116571879600</v>
      </c>
      <c r="AB50" s="10">
        <v>0.82</v>
      </c>
    </row>
    <row r="51" spans="1:28" ht="21.75" customHeight="1" x14ac:dyDescent="0.2">
      <c r="A51" s="35" t="s">
        <v>61</v>
      </c>
      <c r="B51" s="35"/>
      <c r="C51" s="35"/>
      <c r="E51" s="36">
        <v>1325500</v>
      </c>
      <c r="F51" s="36"/>
      <c r="H51" s="9">
        <v>103618133456</v>
      </c>
      <c r="J51" s="9">
        <v>171785309919.85001</v>
      </c>
      <c r="L51" s="9">
        <v>0</v>
      </c>
      <c r="N51" s="9">
        <v>0</v>
      </c>
      <c r="P51" s="9">
        <v>-192232</v>
      </c>
      <c r="R51" s="9">
        <v>23560341384</v>
      </c>
      <c r="T51" s="9">
        <v>1133268</v>
      </c>
      <c r="V51" s="9">
        <v>128300</v>
      </c>
      <c r="X51" s="9">
        <v>88590807140</v>
      </c>
      <c r="Z51" s="9">
        <v>144274355661.58801</v>
      </c>
      <c r="AB51" s="10">
        <v>1.02</v>
      </c>
    </row>
    <row r="52" spans="1:28" ht="21.75" customHeight="1" x14ac:dyDescent="0.2">
      <c r="A52" s="35" t="s">
        <v>62</v>
      </c>
      <c r="B52" s="35"/>
      <c r="C52" s="35"/>
      <c r="E52" s="36">
        <v>32024</v>
      </c>
      <c r="F52" s="36"/>
      <c r="H52" s="9">
        <v>203970176949</v>
      </c>
      <c r="J52" s="9">
        <v>569298077568</v>
      </c>
      <c r="L52" s="9">
        <v>0</v>
      </c>
      <c r="N52" s="9">
        <v>0</v>
      </c>
      <c r="P52" s="9">
        <v>0</v>
      </c>
      <c r="R52" s="9">
        <v>0</v>
      </c>
      <c r="T52" s="9">
        <v>32024</v>
      </c>
      <c r="V52" s="9">
        <v>20400000</v>
      </c>
      <c r="X52" s="9">
        <v>203970176949</v>
      </c>
      <c r="Z52" s="9">
        <v>651721704960</v>
      </c>
      <c r="AB52" s="10">
        <v>4.59</v>
      </c>
    </row>
    <row r="53" spans="1:28" ht="21.75" customHeight="1" x14ac:dyDescent="0.2">
      <c r="A53" s="35" t="s">
        <v>63</v>
      </c>
      <c r="B53" s="35"/>
      <c r="C53" s="35"/>
      <c r="E53" s="36">
        <v>33677263</v>
      </c>
      <c r="F53" s="36"/>
      <c r="H53" s="9">
        <v>66631784076</v>
      </c>
      <c r="J53" s="9">
        <v>61052745282.057297</v>
      </c>
      <c r="L53" s="9">
        <v>0</v>
      </c>
      <c r="N53" s="9">
        <v>0</v>
      </c>
      <c r="P53" s="9">
        <v>-22162957</v>
      </c>
      <c r="R53" s="9">
        <v>37913013125</v>
      </c>
      <c r="T53" s="9">
        <v>11514306</v>
      </c>
      <c r="V53" s="9">
        <v>1757</v>
      </c>
      <c r="X53" s="9">
        <v>22781505465</v>
      </c>
      <c r="Z53" s="9">
        <v>20074252828.487301</v>
      </c>
      <c r="AB53" s="10">
        <v>0.14000000000000001</v>
      </c>
    </row>
    <row r="54" spans="1:28" ht="21.75" customHeight="1" x14ac:dyDescent="0.2">
      <c r="A54" s="35" t="s">
        <v>64</v>
      </c>
      <c r="B54" s="35"/>
      <c r="C54" s="35"/>
      <c r="E54" s="36">
        <v>24500000</v>
      </c>
      <c r="F54" s="36"/>
      <c r="H54" s="9">
        <v>100899181395</v>
      </c>
      <c r="J54" s="9">
        <v>72421322085</v>
      </c>
      <c r="L54" s="9">
        <v>0</v>
      </c>
      <c r="N54" s="9">
        <v>0</v>
      </c>
      <c r="P54" s="9">
        <v>-3475000</v>
      </c>
      <c r="R54" s="9">
        <v>10154524778</v>
      </c>
      <c r="T54" s="9">
        <v>21025000</v>
      </c>
      <c r="V54" s="9">
        <v>2847</v>
      </c>
      <c r="X54" s="9">
        <v>86587970972</v>
      </c>
      <c r="Z54" s="9">
        <v>59395471307.25</v>
      </c>
      <c r="AB54" s="10">
        <v>0.42</v>
      </c>
    </row>
    <row r="55" spans="1:28" ht="21.75" customHeight="1" x14ac:dyDescent="0.2">
      <c r="A55" s="35" t="s">
        <v>65</v>
      </c>
      <c r="B55" s="35"/>
      <c r="C55" s="35"/>
      <c r="E55" s="36">
        <v>14450000</v>
      </c>
      <c r="F55" s="36"/>
      <c r="H55" s="9">
        <v>132152977900</v>
      </c>
      <c r="J55" s="9">
        <v>149548484645</v>
      </c>
      <c r="L55" s="9">
        <v>24600000</v>
      </c>
      <c r="N55" s="9">
        <v>290814670255</v>
      </c>
      <c r="P55" s="9">
        <v>0</v>
      </c>
      <c r="R55" s="9">
        <v>0</v>
      </c>
      <c r="T55" s="9">
        <v>39050000</v>
      </c>
      <c r="V55" s="9">
        <v>13390</v>
      </c>
      <c r="X55" s="9">
        <v>422967648155</v>
      </c>
      <c r="Z55" s="9">
        <v>518837641465</v>
      </c>
      <c r="AB55" s="10">
        <v>3.65</v>
      </c>
    </row>
    <row r="56" spans="1:28" ht="21.75" customHeight="1" x14ac:dyDescent="0.2">
      <c r="A56" s="35" t="s">
        <v>66</v>
      </c>
      <c r="B56" s="35"/>
      <c r="C56" s="35"/>
      <c r="E56" s="36">
        <v>27300000</v>
      </c>
      <c r="F56" s="36"/>
      <c r="H56" s="9">
        <v>102764545969</v>
      </c>
      <c r="J56" s="9">
        <v>100066658874</v>
      </c>
      <c r="L56" s="9">
        <v>0</v>
      </c>
      <c r="N56" s="9">
        <v>0</v>
      </c>
      <c r="P56" s="9">
        <v>0</v>
      </c>
      <c r="R56" s="9">
        <v>0</v>
      </c>
      <c r="T56" s="9">
        <v>27300000</v>
      </c>
      <c r="V56" s="9">
        <v>3663</v>
      </c>
      <c r="X56" s="9">
        <v>102764545969</v>
      </c>
      <c r="Z56" s="9">
        <v>99226900773</v>
      </c>
      <c r="AB56" s="10">
        <v>0.7</v>
      </c>
    </row>
    <row r="57" spans="1:28" ht="21.75" customHeight="1" x14ac:dyDescent="0.2">
      <c r="A57" s="35" t="s">
        <v>67</v>
      </c>
      <c r="B57" s="35"/>
      <c r="C57" s="35"/>
      <c r="E57" s="36">
        <v>18300829</v>
      </c>
      <c r="F57" s="36"/>
      <c r="H57" s="9">
        <v>147623060520</v>
      </c>
      <c r="J57" s="9">
        <v>56711692497.285103</v>
      </c>
      <c r="L57" s="9">
        <v>0</v>
      </c>
      <c r="N57" s="9">
        <v>0</v>
      </c>
      <c r="P57" s="9">
        <v>0</v>
      </c>
      <c r="R57" s="9">
        <v>0</v>
      </c>
      <c r="T57" s="9">
        <v>18300829</v>
      </c>
      <c r="V57" s="9">
        <v>3123</v>
      </c>
      <c r="X57" s="9">
        <v>147623060520</v>
      </c>
      <c r="Z57" s="9">
        <v>56711692497.285103</v>
      </c>
      <c r="AB57" s="10">
        <v>0.4</v>
      </c>
    </row>
    <row r="58" spans="1:28" ht="21.75" customHeight="1" x14ac:dyDescent="0.2">
      <c r="A58" s="35" t="s">
        <v>68</v>
      </c>
      <c r="B58" s="35"/>
      <c r="C58" s="35"/>
      <c r="E58" s="36">
        <v>25223815</v>
      </c>
      <c r="F58" s="36"/>
      <c r="H58" s="9">
        <v>104280073482</v>
      </c>
      <c r="J58" s="9">
        <v>143164935685.48599</v>
      </c>
      <c r="L58" s="9">
        <v>0</v>
      </c>
      <c r="N58" s="9">
        <v>0</v>
      </c>
      <c r="P58" s="9">
        <v>0</v>
      </c>
      <c r="R58" s="9">
        <v>0</v>
      </c>
      <c r="T58" s="9">
        <v>25223815</v>
      </c>
      <c r="V58" s="9">
        <v>7990</v>
      </c>
      <c r="X58" s="9">
        <v>104280073482</v>
      </c>
      <c r="Z58" s="9">
        <v>199980390931.29901</v>
      </c>
      <c r="AB58" s="10">
        <v>1.41</v>
      </c>
    </row>
    <row r="59" spans="1:28" ht="21.75" customHeight="1" x14ac:dyDescent="0.2">
      <c r="A59" s="35" t="s">
        <v>69</v>
      </c>
      <c r="B59" s="35"/>
      <c r="C59" s="35"/>
      <c r="E59" s="36">
        <v>15444416</v>
      </c>
      <c r="F59" s="36"/>
      <c r="H59" s="9">
        <v>53243344156</v>
      </c>
      <c r="J59" s="9">
        <v>60380620817.420799</v>
      </c>
      <c r="L59" s="9">
        <v>0</v>
      </c>
      <c r="N59" s="9">
        <v>0</v>
      </c>
      <c r="P59" s="9">
        <v>-11044416</v>
      </c>
      <c r="R59" s="9">
        <v>41082933516</v>
      </c>
      <c r="T59" s="9">
        <v>4400000</v>
      </c>
      <c r="V59" s="9">
        <v>3945</v>
      </c>
      <c r="X59" s="9">
        <v>15168635345</v>
      </c>
      <c r="Z59" s="9">
        <v>17223822660</v>
      </c>
      <c r="AB59" s="10">
        <v>0.12</v>
      </c>
    </row>
    <row r="60" spans="1:28" ht="21.75" customHeight="1" x14ac:dyDescent="0.2">
      <c r="A60" s="35" t="s">
        <v>70</v>
      </c>
      <c r="B60" s="35"/>
      <c r="C60" s="35"/>
      <c r="E60" s="36">
        <v>124700000</v>
      </c>
      <c r="F60" s="36"/>
      <c r="H60" s="9">
        <v>463760441097</v>
      </c>
      <c r="J60" s="9">
        <v>479353531306</v>
      </c>
      <c r="L60" s="9">
        <v>0</v>
      </c>
      <c r="N60" s="9">
        <v>0</v>
      </c>
      <c r="P60" s="9">
        <v>0</v>
      </c>
      <c r="R60" s="9">
        <v>0</v>
      </c>
      <c r="T60" s="9">
        <v>124700000</v>
      </c>
      <c r="V60" s="9">
        <v>3968</v>
      </c>
      <c r="X60" s="9">
        <v>463760441097</v>
      </c>
      <c r="Z60" s="9">
        <v>490984721792</v>
      </c>
      <c r="AB60" s="10">
        <v>3.46</v>
      </c>
    </row>
    <row r="61" spans="1:28" ht="21.75" customHeight="1" x14ac:dyDescent="0.2">
      <c r="A61" s="35" t="s">
        <v>71</v>
      </c>
      <c r="B61" s="35"/>
      <c r="C61" s="35"/>
      <c r="E61" s="36">
        <v>21760006</v>
      </c>
      <c r="F61" s="36"/>
      <c r="H61" s="9">
        <v>89804022985</v>
      </c>
      <c r="J61" s="9">
        <v>104266807770.83099</v>
      </c>
      <c r="L61" s="9">
        <v>14839994</v>
      </c>
      <c r="N61" s="9">
        <v>82068929251</v>
      </c>
      <c r="P61" s="9">
        <v>0</v>
      </c>
      <c r="R61" s="9">
        <v>0</v>
      </c>
      <c r="T61" s="9">
        <v>36600000</v>
      </c>
      <c r="V61" s="9">
        <v>5440</v>
      </c>
      <c r="X61" s="9">
        <v>171872952236</v>
      </c>
      <c r="Z61" s="9">
        <v>197564926080</v>
      </c>
      <c r="AB61" s="10">
        <v>1.39</v>
      </c>
    </row>
    <row r="62" spans="1:28" ht="21.75" customHeight="1" x14ac:dyDescent="0.2">
      <c r="A62" s="35" t="s">
        <v>72</v>
      </c>
      <c r="B62" s="35"/>
      <c r="C62" s="35"/>
      <c r="E62" s="36">
        <v>150061360</v>
      </c>
      <c r="F62" s="36"/>
      <c r="H62" s="9">
        <v>226512145834</v>
      </c>
      <c r="J62" s="9">
        <v>367488619876.01001</v>
      </c>
      <c r="L62" s="9">
        <v>0</v>
      </c>
      <c r="N62" s="9">
        <v>0</v>
      </c>
      <c r="P62" s="9">
        <v>0</v>
      </c>
      <c r="R62" s="9">
        <v>0</v>
      </c>
      <c r="T62" s="9">
        <v>150061360</v>
      </c>
      <c r="V62" s="9">
        <v>2429</v>
      </c>
      <c r="X62" s="9">
        <v>226512145834</v>
      </c>
      <c r="Z62" s="9">
        <v>361681465834.20898</v>
      </c>
      <c r="AB62" s="10">
        <v>2.5499999999999998</v>
      </c>
    </row>
    <row r="63" spans="1:28" ht="21.75" customHeight="1" x14ac:dyDescent="0.2">
      <c r="A63" s="35" t="s">
        <v>73</v>
      </c>
      <c r="B63" s="35"/>
      <c r="C63" s="35"/>
      <c r="E63" s="36">
        <v>14500000</v>
      </c>
      <c r="F63" s="36"/>
      <c r="H63" s="9">
        <v>77020214871</v>
      </c>
      <c r="J63" s="9">
        <v>88341798100</v>
      </c>
      <c r="L63" s="9">
        <v>0</v>
      </c>
      <c r="N63" s="9">
        <v>0</v>
      </c>
      <c r="P63" s="9">
        <v>-14500000</v>
      </c>
      <c r="R63" s="9">
        <v>74000790688</v>
      </c>
      <c r="T63" s="9">
        <v>0</v>
      </c>
      <c r="V63" s="9">
        <v>0</v>
      </c>
      <c r="X63" s="9">
        <v>0</v>
      </c>
      <c r="Z63" s="9">
        <v>0</v>
      </c>
      <c r="AB63" s="10">
        <v>0</v>
      </c>
    </row>
    <row r="64" spans="1:28" ht="21.75" customHeight="1" x14ac:dyDescent="0.2">
      <c r="A64" s="35" t="s">
        <v>74</v>
      </c>
      <c r="B64" s="35"/>
      <c r="C64" s="35"/>
      <c r="E64" s="36">
        <v>3856479</v>
      </c>
      <c r="F64" s="36"/>
      <c r="H64" s="9">
        <v>254342656860</v>
      </c>
      <c r="J64" s="9">
        <v>321325347003.20001</v>
      </c>
      <c r="L64" s="9">
        <v>7712958</v>
      </c>
      <c r="N64" s="9">
        <v>0</v>
      </c>
      <c r="P64" s="9">
        <v>0</v>
      </c>
      <c r="R64" s="9">
        <v>0</v>
      </c>
      <c r="T64" s="9">
        <v>11569437</v>
      </c>
      <c r="V64" s="9">
        <v>25630</v>
      </c>
      <c r="X64" s="9">
        <v>254342656860</v>
      </c>
      <c r="Z64" s="9">
        <v>294232534608.50403</v>
      </c>
      <c r="AB64" s="10">
        <v>2.0699999999999998</v>
      </c>
    </row>
    <row r="65" spans="1:28" ht="21.75" customHeight="1" x14ac:dyDescent="0.2">
      <c r="A65" s="35" t="s">
        <v>75</v>
      </c>
      <c r="B65" s="35"/>
      <c r="C65" s="35"/>
      <c r="E65" s="36">
        <v>2837880</v>
      </c>
      <c r="F65" s="36"/>
      <c r="H65" s="9">
        <v>51302224265</v>
      </c>
      <c r="J65" s="9">
        <v>54375862952.556</v>
      </c>
      <c r="L65" s="9">
        <v>2700000</v>
      </c>
      <c r="N65" s="9">
        <v>51167088456</v>
      </c>
      <c r="P65" s="9">
        <v>0</v>
      </c>
      <c r="R65" s="9">
        <v>0</v>
      </c>
      <c r="T65" s="9">
        <v>5537880</v>
      </c>
      <c r="V65" s="9">
        <v>18700</v>
      </c>
      <c r="X65" s="9">
        <v>102469312721</v>
      </c>
      <c r="Z65" s="9">
        <v>102757849908.12</v>
      </c>
      <c r="AB65" s="10">
        <v>0.72</v>
      </c>
    </row>
    <row r="66" spans="1:28" ht="21.75" customHeight="1" x14ac:dyDescent="0.2">
      <c r="A66" s="35" t="s">
        <v>76</v>
      </c>
      <c r="B66" s="35"/>
      <c r="C66" s="35"/>
      <c r="E66" s="36">
        <v>48812789</v>
      </c>
      <c r="F66" s="36"/>
      <c r="H66" s="9">
        <v>134308660548</v>
      </c>
      <c r="J66" s="9">
        <v>123704180524.19099</v>
      </c>
      <c r="L66" s="9">
        <v>18000000</v>
      </c>
      <c r="N66" s="9">
        <v>50101114385</v>
      </c>
      <c r="P66" s="9">
        <v>0</v>
      </c>
      <c r="R66" s="9">
        <v>0</v>
      </c>
      <c r="T66" s="9">
        <v>66812789</v>
      </c>
      <c r="V66" s="9">
        <v>2671</v>
      </c>
      <c r="X66" s="9">
        <v>184409774933</v>
      </c>
      <c r="Z66" s="9">
        <v>177077487122.69101</v>
      </c>
      <c r="AB66" s="10">
        <v>1.25</v>
      </c>
    </row>
    <row r="67" spans="1:28" ht="21.75" customHeight="1" x14ac:dyDescent="0.2">
      <c r="A67" s="35" t="s">
        <v>77</v>
      </c>
      <c r="B67" s="35"/>
      <c r="C67" s="35"/>
      <c r="E67" s="36">
        <v>72700000</v>
      </c>
      <c r="F67" s="36"/>
      <c r="H67" s="9">
        <v>493759620313</v>
      </c>
      <c r="J67" s="9">
        <v>836079756110</v>
      </c>
      <c r="L67" s="9">
        <v>8200000</v>
      </c>
      <c r="N67" s="9">
        <v>101311175296</v>
      </c>
      <c r="P67" s="9">
        <v>-3900000</v>
      </c>
      <c r="R67" s="9">
        <v>49911236791</v>
      </c>
      <c r="T67" s="9">
        <v>77000000</v>
      </c>
      <c r="V67" s="9">
        <v>15870</v>
      </c>
      <c r="X67" s="9">
        <v>566456253737</v>
      </c>
      <c r="Z67" s="9">
        <v>1212544017300</v>
      </c>
      <c r="AB67" s="10">
        <v>8.5399999999999991</v>
      </c>
    </row>
    <row r="68" spans="1:28" ht="21.75" customHeight="1" x14ac:dyDescent="0.2">
      <c r="A68" s="35" t="s">
        <v>78</v>
      </c>
      <c r="B68" s="35"/>
      <c r="C68" s="35"/>
      <c r="E68" s="36">
        <v>1000016</v>
      </c>
      <c r="F68" s="36"/>
      <c r="H68" s="9">
        <v>39606168955</v>
      </c>
      <c r="J68" s="9">
        <v>48373936470.599998</v>
      </c>
      <c r="L68" s="9">
        <v>0</v>
      </c>
      <c r="N68" s="9">
        <v>0</v>
      </c>
      <c r="P68" s="9">
        <v>-200000</v>
      </c>
      <c r="R68" s="9">
        <v>10075457477</v>
      </c>
      <c r="T68" s="9">
        <v>800016</v>
      </c>
      <c r="V68" s="9">
        <v>52800</v>
      </c>
      <c r="X68" s="9">
        <v>31685061897</v>
      </c>
      <c r="Z68" s="9">
        <v>41914323069.695999</v>
      </c>
      <c r="AB68" s="10">
        <v>0.3</v>
      </c>
    </row>
    <row r="69" spans="1:28" ht="21.75" customHeight="1" x14ac:dyDescent="0.2">
      <c r="A69" s="35" t="s">
        <v>79</v>
      </c>
      <c r="B69" s="35"/>
      <c r="C69" s="35"/>
      <c r="E69" s="36">
        <v>7800000</v>
      </c>
      <c r="F69" s="36"/>
      <c r="H69" s="9">
        <v>47773732141</v>
      </c>
      <c r="J69" s="9">
        <v>69502559880</v>
      </c>
      <c r="L69" s="9">
        <v>0</v>
      </c>
      <c r="N69" s="9">
        <v>0</v>
      </c>
      <c r="P69" s="9">
        <v>0</v>
      </c>
      <c r="R69" s="9">
        <v>0</v>
      </c>
      <c r="T69" s="9">
        <v>7800000</v>
      </c>
      <c r="V69" s="9">
        <v>9250</v>
      </c>
      <c r="X69" s="9">
        <v>47773732141</v>
      </c>
      <c r="Z69" s="9">
        <v>71592280500</v>
      </c>
      <c r="AB69" s="10">
        <v>0.5</v>
      </c>
    </row>
    <row r="70" spans="1:28" ht="21.75" customHeight="1" x14ac:dyDescent="0.2">
      <c r="A70" s="35" t="s">
        <v>80</v>
      </c>
      <c r="B70" s="35"/>
      <c r="C70" s="35"/>
      <c r="E70" s="36">
        <v>7850000</v>
      </c>
      <c r="F70" s="36"/>
      <c r="H70" s="9">
        <v>102358099967</v>
      </c>
      <c r="J70" s="9">
        <v>163575709500</v>
      </c>
      <c r="L70" s="9">
        <v>0</v>
      </c>
      <c r="N70" s="9">
        <v>0</v>
      </c>
      <c r="P70" s="9">
        <v>0</v>
      </c>
      <c r="R70" s="9">
        <v>0</v>
      </c>
      <c r="T70" s="9">
        <v>7850000</v>
      </c>
      <c r="V70" s="9">
        <v>21440</v>
      </c>
      <c r="X70" s="9">
        <v>102358099967</v>
      </c>
      <c r="Z70" s="9">
        <v>167003010080</v>
      </c>
      <c r="AB70" s="10">
        <v>1.18</v>
      </c>
    </row>
    <row r="71" spans="1:28" ht="21.75" customHeight="1" x14ac:dyDescent="0.2">
      <c r="A71" s="35" t="s">
        <v>81</v>
      </c>
      <c r="B71" s="35"/>
      <c r="C71" s="35"/>
      <c r="E71" s="36">
        <v>7000000</v>
      </c>
      <c r="F71" s="36"/>
      <c r="H71" s="9">
        <v>84449089551</v>
      </c>
      <c r="J71" s="9">
        <v>58970606100</v>
      </c>
      <c r="L71" s="9">
        <v>0</v>
      </c>
      <c r="N71" s="9">
        <v>0</v>
      </c>
      <c r="P71" s="9">
        <v>-510000</v>
      </c>
      <c r="R71" s="9">
        <v>4728962684</v>
      </c>
      <c r="T71" s="9">
        <v>6490000</v>
      </c>
      <c r="V71" s="9">
        <v>9720</v>
      </c>
      <c r="X71" s="9">
        <v>78296370167</v>
      </c>
      <c r="Z71" s="9">
        <v>62595169956</v>
      </c>
      <c r="AB71" s="10">
        <v>0.44</v>
      </c>
    </row>
    <row r="72" spans="1:28" ht="21.75" customHeight="1" x14ac:dyDescent="0.2">
      <c r="A72" s="35" t="s">
        <v>82</v>
      </c>
      <c r="B72" s="35"/>
      <c r="C72" s="35"/>
      <c r="E72" s="36">
        <v>515000</v>
      </c>
      <c r="F72" s="36"/>
      <c r="H72" s="9">
        <v>8778148220</v>
      </c>
      <c r="J72" s="9">
        <v>10353245953</v>
      </c>
      <c r="L72" s="9">
        <v>0</v>
      </c>
      <c r="N72" s="9">
        <v>0</v>
      </c>
      <c r="P72" s="9">
        <v>-257500</v>
      </c>
      <c r="R72" s="9">
        <v>5035017628</v>
      </c>
      <c r="T72" s="9">
        <v>257500</v>
      </c>
      <c r="V72" s="9">
        <v>18900</v>
      </c>
      <c r="X72" s="9">
        <v>4389074110</v>
      </c>
      <c r="Z72" s="9">
        <v>4829130022.5</v>
      </c>
      <c r="AB72" s="10">
        <v>0.03</v>
      </c>
    </row>
    <row r="73" spans="1:28" ht="21.75" customHeight="1" x14ac:dyDescent="0.2">
      <c r="A73" s="35" t="s">
        <v>83</v>
      </c>
      <c r="B73" s="35"/>
      <c r="C73" s="35"/>
      <c r="E73" s="36">
        <v>2457000</v>
      </c>
      <c r="F73" s="36"/>
      <c r="H73" s="9">
        <v>21678767508</v>
      </c>
      <c r="J73" s="9">
        <v>25135856190.900002</v>
      </c>
      <c r="L73" s="9">
        <v>0</v>
      </c>
      <c r="N73" s="9">
        <v>0</v>
      </c>
      <c r="P73" s="9">
        <v>-1228500</v>
      </c>
      <c r="R73" s="9">
        <v>11442757625</v>
      </c>
      <c r="T73" s="9">
        <v>1228500</v>
      </c>
      <c r="V73" s="9">
        <v>9500</v>
      </c>
      <c r="X73" s="9">
        <v>10839383758</v>
      </c>
      <c r="Z73" s="9">
        <v>11580535102.5</v>
      </c>
      <c r="AB73" s="10">
        <v>0.08</v>
      </c>
    </row>
    <row r="74" spans="1:28" ht="21.75" customHeight="1" x14ac:dyDescent="0.2">
      <c r="A74" s="35" t="s">
        <v>84</v>
      </c>
      <c r="B74" s="35"/>
      <c r="C74" s="35"/>
      <c r="E74" s="36">
        <v>11509567</v>
      </c>
      <c r="F74" s="36"/>
      <c r="H74" s="9">
        <v>32665141916</v>
      </c>
      <c r="J74" s="9">
        <v>81999893978.106201</v>
      </c>
      <c r="L74" s="9">
        <v>0</v>
      </c>
      <c r="N74" s="9">
        <v>0</v>
      </c>
      <c r="P74" s="9">
        <v>0</v>
      </c>
      <c r="R74" s="9">
        <v>0</v>
      </c>
      <c r="T74" s="9">
        <v>11509567</v>
      </c>
      <c r="V74" s="9">
        <v>8020</v>
      </c>
      <c r="X74" s="9">
        <v>32665141916</v>
      </c>
      <c r="Z74" s="9">
        <v>91593196337.661804</v>
      </c>
      <c r="AB74" s="10">
        <v>0.64</v>
      </c>
    </row>
    <row r="75" spans="1:28" ht="21.75" customHeight="1" x14ac:dyDescent="0.2">
      <c r="A75" s="35" t="s">
        <v>85</v>
      </c>
      <c r="B75" s="35"/>
      <c r="C75" s="35"/>
      <c r="E75" s="36">
        <v>5736349</v>
      </c>
      <c r="F75" s="36"/>
      <c r="H75" s="9">
        <v>22188249836</v>
      </c>
      <c r="J75" s="9">
        <v>23342920798.165199</v>
      </c>
      <c r="L75" s="9">
        <v>0</v>
      </c>
      <c r="N75" s="9">
        <v>0</v>
      </c>
      <c r="P75" s="9">
        <v>0</v>
      </c>
      <c r="R75" s="9">
        <v>0</v>
      </c>
      <c r="T75" s="9">
        <v>5736349</v>
      </c>
      <c r="V75" s="9">
        <v>3998</v>
      </c>
      <c r="X75" s="9">
        <v>22188249836</v>
      </c>
      <c r="Z75" s="9">
        <v>22756644074.8755</v>
      </c>
      <c r="AB75" s="10">
        <v>0.16</v>
      </c>
    </row>
    <row r="76" spans="1:28" ht="21.75" customHeight="1" x14ac:dyDescent="0.2">
      <c r="A76" s="35" t="s">
        <v>86</v>
      </c>
      <c r="B76" s="35"/>
      <c r="C76" s="35"/>
      <c r="E76" s="36">
        <v>37000000</v>
      </c>
      <c r="F76" s="36"/>
      <c r="H76" s="9">
        <v>50523521898</v>
      </c>
      <c r="J76" s="9">
        <v>60321085570</v>
      </c>
      <c r="L76" s="9">
        <v>0</v>
      </c>
      <c r="N76" s="9">
        <v>0</v>
      </c>
      <c r="P76" s="9">
        <v>-37000000</v>
      </c>
      <c r="R76" s="9">
        <v>56779995934</v>
      </c>
      <c r="T76" s="9">
        <v>0</v>
      </c>
      <c r="V76" s="9">
        <v>0</v>
      </c>
      <c r="X76" s="9">
        <v>0</v>
      </c>
      <c r="Z76" s="9">
        <v>0</v>
      </c>
      <c r="AB76" s="10">
        <v>0</v>
      </c>
    </row>
    <row r="77" spans="1:28" ht="21.75" customHeight="1" x14ac:dyDescent="0.2">
      <c r="A77" s="35" t="s">
        <v>87</v>
      </c>
      <c r="B77" s="35"/>
      <c r="C77" s="35"/>
      <c r="E77" s="36">
        <v>9700000</v>
      </c>
      <c r="F77" s="36"/>
      <c r="H77" s="9">
        <v>66118471432</v>
      </c>
      <c r="J77" s="9">
        <v>72187642500</v>
      </c>
      <c r="L77" s="9">
        <v>0</v>
      </c>
      <c r="N77" s="9">
        <v>0</v>
      </c>
      <c r="P77" s="9">
        <v>-8175000</v>
      </c>
      <c r="R77" s="9">
        <v>59778775471</v>
      </c>
      <c r="T77" s="9">
        <v>1525000</v>
      </c>
      <c r="V77" s="9">
        <v>7400</v>
      </c>
      <c r="X77" s="9">
        <v>10394914316</v>
      </c>
      <c r="Z77" s="9">
        <v>11197766950</v>
      </c>
      <c r="AB77" s="10">
        <v>0.08</v>
      </c>
    </row>
    <row r="78" spans="1:28" ht="21.75" customHeight="1" x14ac:dyDescent="0.2">
      <c r="A78" s="35" t="s">
        <v>88</v>
      </c>
      <c r="B78" s="35"/>
      <c r="C78" s="35"/>
      <c r="E78" s="36">
        <v>21056019</v>
      </c>
      <c r="F78" s="36"/>
      <c r="H78" s="9">
        <v>76417047717</v>
      </c>
      <c r="J78" s="9">
        <v>79394372697.893997</v>
      </c>
      <c r="L78" s="9">
        <v>0</v>
      </c>
      <c r="N78" s="9">
        <v>0</v>
      </c>
      <c r="P78" s="9">
        <v>0</v>
      </c>
      <c r="R78" s="9">
        <v>0</v>
      </c>
      <c r="T78" s="9">
        <v>21056019</v>
      </c>
      <c r="V78" s="9">
        <v>3602</v>
      </c>
      <c r="X78" s="9">
        <v>76417047717</v>
      </c>
      <c r="Z78" s="9">
        <v>75257508015.214294</v>
      </c>
      <c r="AB78" s="10">
        <v>0.53</v>
      </c>
    </row>
    <row r="79" spans="1:28" ht="21.75" customHeight="1" x14ac:dyDescent="0.2">
      <c r="A79" s="35" t="s">
        <v>89</v>
      </c>
      <c r="B79" s="35"/>
      <c r="C79" s="35"/>
      <c r="E79" s="36">
        <v>0</v>
      </c>
      <c r="F79" s="36"/>
      <c r="H79" s="9">
        <v>0</v>
      </c>
      <c r="J79" s="9">
        <v>0</v>
      </c>
      <c r="L79" s="9">
        <v>162000000</v>
      </c>
      <c r="N79" s="9">
        <v>255788028920</v>
      </c>
      <c r="P79" s="9">
        <v>0</v>
      </c>
      <c r="R79" s="9">
        <v>0</v>
      </c>
      <c r="T79" s="9">
        <v>162000000</v>
      </c>
      <c r="V79" s="9">
        <v>1470</v>
      </c>
      <c r="X79" s="9">
        <v>255788028920</v>
      </c>
      <c r="Z79" s="9">
        <v>236299177800</v>
      </c>
      <c r="AB79" s="10">
        <v>1.66</v>
      </c>
    </row>
    <row r="80" spans="1:28" ht="21.75" customHeight="1" x14ac:dyDescent="0.2">
      <c r="A80" s="35" t="s">
        <v>90</v>
      </c>
      <c r="B80" s="35"/>
      <c r="C80" s="35"/>
      <c r="E80" s="36">
        <v>0</v>
      </c>
      <c r="F80" s="36"/>
      <c r="H80" s="9">
        <v>0</v>
      </c>
      <c r="J80" s="9">
        <v>0</v>
      </c>
      <c r="L80" s="9">
        <v>11600000</v>
      </c>
      <c r="N80" s="9">
        <v>119083673461</v>
      </c>
      <c r="P80" s="9">
        <v>0</v>
      </c>
      <c r="R80" s="9">
        <v>0</v>
      </c>
      <c r="T80" s="9">
        <v>11600000</v>
      </c>
      <c r="V80" s="9">
        <v>10430</v>
      </c>
      <c r="X80" s="9">
        <v>119083673461</v>
      </c>
      <c r="Z80" s="9">
        <v>120052762760</v>
      </c>
      <c r="AB80" s="10">
        <v>0.85</v>
      </c>
    </row>
    <row r="81" spans="1:28" ht="21.75" customHeight="1" x14ac:dyDescent="0.2">
      <c r="A81" s="35" t="s">
        <v>91</v>
      </c>
      <c r="B81" s="35"/>
      <c r="C81" s="35"/>
      <c r="E81" s="36">
        <v>0</v>
      </c>
      <c r="F81" s="36"/>
      <c r="H81" s="9">
        <v>0</v>
      </c>
      <c r="J81" s="9">
        <v>0</v>
      </c>
      <c r="L81" s="9">
        <v>19019115</v>
      </c>
      <c r="N81" s="9">
        <v>171682185270</v>
      </c>
      <c r="P81" s="9">
        <v>0</v>
      </c>
      <c r="R81" s="9">
        <v>0</v>
      </c>
      <c r="T81" s="9">
        <v>19019115</v>
      </c>
      <c r="V81" s="9">
        <v>10200</v>
      </c>
      <c r="X81" s="9">
        <v>171682185270</v>
      </c>
      <c r="Z81" s="9">
        <v>192495391858.70999</v>
      </c>
      <c r="AB81" s="10">
        <v>1.36</v>
      </c>
    </row>
    <row r="82" spans="1:28" ht="21.75" customHeight="1" x14ac:dyDescent="0.2">
      <c r="A82" s="35" t="s">
        <v>92</v>
      </c>
      <c r="B82" s="35"/>
      <c r="C82" s="35"/>
      <c r="E82" s="36">
        <v>0</v>
      </c>
      <c r="F82" s="36"/>
      <c r="H82" s="9">
        <v>0</v>
      </c>
      <c r="J82" s="9">
        <v>0</v>
      </c>
      <c r="L82" s="9">
        <v>26150000</v>
      </c>
      <c r="N82" s="9">
        <v>103052877721</v>
      </c>
      <c r="P82" s="9">
        <v>0</v>
      </c>
      <c r="R82" s="9">
        <v>0</v>
      </c>
      <c r="T82" s="9">
        <v>26150000</v>
      </c>
      <c r="V82" s="9">
        <v>3990</v>
      </c>
      <c r="X82" s="9">
        <v>103052877721</v>
      </c>
      <c r="Z82" s="9">
        <v>103531963395</v>
      </c>
      <c r="AB82" s="10">
        <v>0.73</v>
      </c>
    </row>
    <row r="83" spans="1:28" ht="21.75" customHeight="1" x14ac:dyDescent="0.2">
      <c r="A83" s="35" t="s">
        <v>93</v>
      </c>
      <c r="B83" s="35"/>
      <c r="C83" s="35"/>
      <c r="E83" s="36">
        <v>0</v>
      </c>
      <c r="F83" s="36"/>
      <c r="H83" s="9">
        <v>0</v>
      </c>
      <c r="J83" s="9">
        <v>0</v>
      </c>
      <c r="L83" s="9">
        <v>1795000</v>
      </c>
      <c r="N83" s="9">
        <v>112745377961</v>
      </c>
      <c r="P83" s="9">
        <v>0</v>
      </c>
      <c r="R83" s="9">
        <v>0</v>
      </c>
      <c r="T83" s="9">
        <v>1795000</v>
      </c>
      <c r="V83" s="9">
        <v>60690</v>
      </c>
      <c r="X83" s="9">
        <v>112745377961</v>
      </c>
      <c r="Z83" s="9">
        <v>108096455008.5</v>
      </c>
      <c r="AB83" s="10">
        <v>0.76</v>
      </c>
    </row>
    <row r="84" spans="1:28" ht="21.75" customHeight="1" x14ac:dyDescent="0.2">
      <c r="A84" s="35" t="s">
        <v>94</v>
      </c>
      <c r="B84" s="35"/>
      <c r="C84" s="35"/>
      <c r="E84" s="36">
        <v>0</v>
      </c>
      <c r="F84" s="36"/>
      <c r="H84" s="9">
        <v>0</v>
      </c>
      <c r="J84" s="9">
        <v>0</v>
      </c>
      <c r="L84" s="9">
        <v>2513000</v>
      </c>
      <c r="N84" s="9">
        <v>16377688409</v>
      </c>
      <c r="P84" s="9">
        <v>0</v>
      </c>
      <c r="R84" s="9">
        <v>0</v>
      </c>
      <c r="T84" s="9">
        <v>2513000</v>
      </c>
      <c r="V84" s="9">
        <v>7340</v>
      </c>
      <c r="X84" s="9">
        <v>16377688409</v>
      </c>
      <c r="Z84" s="9">
        <v>18302836903.400002</v>
      </c>
      <c r="AB84" s="10">
        <v>0.13</v>
      </c>
    </row>
    <row r="85" spans="1:28" ht="21.75" customHeight="1" x14ac:dyDescent="0.2">
      <c r="A85" s="35" t="s">
        <v>95</v>
      </c>
      <c r="B85" s="35"/>
      <c r="C85" s="35"/>
      <c r="E85" s="36">
        <v>0</v>
      </c>
      <c r="F85" s="36"/>
      <c r="H85" s="9">
        <v>0</v>
      </c>
      <c r="J85" s="9">
        <v>0</v>
      </c>
      <c r="L85" s="9">
        <v>15155000</v>
      </c>
      <c r="N85" s="9">
        <v>1002498829520</v>
      </c>
      <c r="P85" s="9">
        <v>-675000</v>
      </c>
      <c r="R85" s="9">
        <v>46315442702</v>
      </c>
      <c r="T85" s="9">
        <v>14480000</v>
      </c>
      <c r="V85" s="9">
        <v>60540</v>
      </c>
      <c r="X85" s="9">
        <v>957847776407</v>
      </c>
      <c r="Z85" s="9">
        <v>869842933584</v>
      </c>
      <c r="AB85" s="10">
        <v>6.12</v>
      </c>
    </row>
    <row r="86" spans="1:28" ht="21.75" customHeight="1" x14ac:dyDescent="0.2">
      <c r="A86" s="35" t="s">
        <v>96</v>
      </c>
      <c r="B86" s="35"/>
      <c r="C86" s="35"/>
      <c r="E86" s="36">
        <v>0</v>
      </c>
      <c r="F86" s="36"/>
      <c r="H86" s="9">
        <v>0</v>
      </c>
      <c r="J86" s="9">
        <v>0</v>
      </c>
      <c r="L86" s="9">
        <v>25970000</v>
      </c>
      <c r="N86" s="9">
        <v>100254158196</v>
      </c>
      <c r="P86" s="9">
        <v>0</v>
      </c>
      <c r="R86" s="9">
        <v>0</v>
      </c>
      <c r="T86" s="9">
        <v>25970000</v>
      </c>
      <c r="V86" s="9">
        <v>3445</v>
      </c>
      <c r="X86" s="9">
        <v>100254158196</v>
      </c>
      <c r="Z86" s="9">
        <v>88775072795.5</v>
      </c>
      <c r="AB86" s="10">
        <v>0.62</v>
      </c>
    </row>
    <row r="87" spans="1:28" ht="21.75" customHeight="1" x14ac:dyDescent="0.2">
      <c r="A87" s="37" t="s">
        <v>97</v>
      </c>
      <c r="B87" s="37"/>
      <c r="C87" s="37"/>
      <c r="D87" s="12"/>
      <c r="E87" s="36">
        <v>0</v>
      </c>
      <c r="F87" s="38"/>
      <c r="H87" s="13">
        <v>0</v>
      </c>
      <c r="J87" s="13">
        <v>0</v>
      </c>
      <c r="L87" s="13">
        <v>3250000</v>
      </c>
      <c r="N87" s="13">
        <v>99747521107</v>
      </c>
      <c r="P87" s="13">
        <v>0</v>
      </c>
      <c r="R87" s="13">
        <v>0</v>
      </c>
      <c r="T87" s="13">
        <v>3250000</v>
      </c>
      <c r="V87" s="13">
        <v>33230</v>
      </c>
      <c r="X87" s="13">
        <v>99747521107</v>
      </c>
      <c r="Z87" s="13">
        <v>107162679325</v>
      </c>
      <c r="AB87" s="14">
        <v>0.75</v>
      </c>
    </row>
    <row r="88" spans="1:28" ht="21.75" customHeight="1" x14ac:dyDescent="0.2">
      <c r="A88" s="39" t="s">
        <v>98</v>
      </c>
      <c r="B88" s="39"/>
      <c r="C88" s="39"/>
      <c r="D88" s="39"/>
      <c r="F88" s="16">
        <v>1914360086</v>
      </c>
      <c r="H88" s="16">
        <v>7242412826181</v>
      </c>
      <c r="J88" s="16">
        <v>10188777674813.199</v>
      </c>
      <c r="L88" s="16">
        <v>521442821</v>
      </c>
      <c r="N88" s="16">
        <v>3258417418475</v>
      </c>
      <c r="P88" s="16">
        <v>-482572197</v>
      </c>
      <c r="R88" s="16">
        <v>1437414333886</v>
      </c>
      <c r="T88" s="16">
        <v>1953230710</v>
      </c>
      <c r="V88" s="16"/>
      <c r="X88" s="16">
        <v>9473136307777</v>
      </c>
      <c r="Z88" s="16">
        <v>12922323130624.301</v>
      </c>
      <c r="AB88" s="17">
        <v>91.03</v>
      </c>
    </row>
    <row r="91" spans="1:28" x14ac:dyDescent="0.2">
      <c r="X91" s="20"/>
      <c r="Z91" s="20"/>
    </row>
    <row r="92" spans="1:28" x14ac:dyDescent="0.2">
      <c r="X92" s="20"/>
      <c r="Z92" s="20"/>
    </row>
  </sheetData>
  <mergeCells count="172">
    <mergeCell ref="A87:C87"/>
    <mergeCell ref="E87:F87"/>
    <mergeCell ref="A88:D88"/>
    <mergeCell ref="A82:C82"/>
    <mergeCell ref="E82:F82"/>
    <mergeCell ref="A83:C83"/>
    <mergeCell ref="E83:F83"/>
    <mergeCell ref="A84:C84"/>
    <mergeCell ref="E84:F84"/>
    <mergeCell ref="A85:C85"/>
    <mergeCell ref="E85:F85"/>
    <mergeCell ref="A86:C86"/>
    <mergeCell ref="E86:F86"/>
    <mergeCell ref="A77:C77"/>
    <mergeCell ref="E77:F77"/>
    <mergeCell ref="A78:C78"/>
    <mergeCell ref="E78:F78"/>
    <mergeCell ref="A79:C79"/>
    <mergeCell ref="E79:F79"/>
    <mergeCell ref="A80:C80"/>
    <mergeCell ref="E80:F80"/>
    <mergeCell ref="A81:C81"/>
    <mergeCell ref="E81:F81"/>
    <mergeCell ref="A72:C72"/>
    <mergeCell ref="E72:F72"/>
    <mergeCell ref="A73:C73"/>
    <mergeCell ref="E73:F73"/>
    <mergeCell ref="A74:C74"/>
    <mergeCell ref="E74:F74"/>
    <mergeCell ref="A75:C75"/>
    <mergeCell ref="E75:F75"/>
    <mergeCell ref="A76:C76"/>
    <mergeCell ref="E76:F76"/>
    <mergeCell ref="A67:C67"/>
    <mergeCell ref="E67:F67"/>
    <mergeCell ref="A68:C68"/>
    <mergeCell ref="E68:F68"/>
    <mergeCell ref="A69:C69"/>
    <mergeCell ref="E69:F69"/>
    <mergeCell ref="A70:C70"/>
    <mergeCell ref="E70:F70"/>
    <mergeCell ref="A71:C71"/>
    <mergeCell ref="E71:F71"/>
    <mergeCell ref="A62:C62"/>
    <mergeCell ref="E62:F62"/>
    <mergeCell ref="A63:C63"/>
    <mergeCell ref="E63:F63"/>
    <mergeCell ref="A64:C64"/>
    <mergeCell ref="E64:F64"/>
    <mergeCell ref="A65:C65"/>
    <mergeCell ref="E65:F65"/>
    <mergeCell ref="A66:C66"/>
    <mergeCell ref="E66:F66"/>
    <mergeCell ref="A57:C57"/>
    <mergeCell ref="E57:F57"/>
    <mergeCell ref="A58:C58"/>
    <mergeCell ref="E58:F58"/>
    <mergeCell ref="A59:C59"/>
    <mergeCell ref="E59:F59"/>
    <mergeCell ref="A60:C60"/>
    <mergeCell ref="E60:F60"/>
    <mergeCell ref="A61:C61"/>
    <mergeCell ref="E61:F61"/>
    <mergeCell ref="A52:C52"/>
    <mergeCell ref="E52:F52"/>
    <mergeCell ref="A53:C53"/>
    <mergeCell ref="E53:F53"/>
    <mergeCell ref="A54:C54"/>
    <mergeCell ref="E54:F54"/>
    <mergeCell ref="A55:C55"/>
    <mergeCell ref="E55:F55"/>
    <mergeCell ref="A56:C56"/>
    <mergeCell ref="E56:F56"/>
    <mergeCell ref="A47:C47"/>
    <mergeCell ref="E47:F47"/>
    <mergeCell ref="A48:C48"/>
    <mergeCell ref="E48:F48"/>
    <mergeCell ref="A49:C49"/>
    <mergeCell ref="E49:F49"/>
    <mergeCell ref="A50:C50"/>
    <mergeCell ref="E50:F50"/>
    <mergeCell ref="A51:C51"/>
    <mergeCell ref="E51:F51"/>
    <mergeCell ref="A42:C42"/>
    <mergeCell ref="E42:F42"/>
    <mergeCell ref="A43:C43"/>
    <mergeCell ref="E43:F43"/>
    <mergeCell ref="A44:C44"/>
    <mergeCell ref="E44:F44"/>
    <mergeCell ref="A45:C45"/>
    <mergeCell ref="E45:F45"/>
    <mergeCell ref="A46:C46"/>
    <mergeCell ref="E46:F46"/>
    <mergeCell ref="A37:C37"/>
    <mergeCell ref="E37:F37"/>
    <mergeCell ref="A38:C38"/>
    <mergeCell ref="E38:F38"/>
    <mergeCell ref="A39:C39"/>
    <mergeCell ref="E39:F39"/>
    <mergeCell ref="A40:C40"/>
    <mergeCell ref="E40:F40"/>
    <mergeCell ref="A41:C41"/>
    <mergeCell ref="E41:F41"/>
    <mergeCell ref="A32:C32"/>
    <mergeCell ref="E32:F32"/>
    <mergeCell ref="A33:C33"/>
    <mergeCell ref="E33:F33"/>
    <mergeCell ref="A34:C34"/>
    <mergeCell ref="E34:F34"/>
    <mergeCell ref="A35:C35"/>
    <mergeCell ref="E35:F35"/>
    <mergeCell ref="A36:C36"/>
    <mergeCell ref="E36:F36"/>
    <mergeCell ref="A27:C27"/>
    <mergeCell ref="E27:F27"/>
    <mergeCell ref="A28:C28"/>
    <mergeCell ref="E28:F28"/>
    <mergeCell ref="A29:C29"/>
    <mergeCell ref="E29:F29"/>
    <mergeCell ref="A30:C30"/>
    <mergeCell ref="E30:F30"/>
    <mergeCell ref="A31:C31"/>
    <mergeCell ref="E31:F31"/>
    <mergeCell ref="A22:C22"/>
    <mergeCell ref="E22:F22"/>
    <mergeCell ref="A23:C23"/>
    <mergeCell ref="E23:F23"/>
    <mergeCell ref="A24:C24"/>
    <mergeCell ref="E24:F24"/>
    <mergeCell ref="A25:C25"/>
    <mergeCell ref="E25:F25"/>
    <mergeCell ref="A26:C26"/>
    <mergeCell ref="E26:F26"/>
    <mergeCell ref="A17:C17"/>
    <mergeCell ref="E17:F17"/>
    <mergeCell ref="A18:C18"/>
    <mergeCell ref="E18:F18"/>
    <mergeCell ref="A19:C19"/>
    <mergeCell ref="E19:F19"/>
    <mergeCell ref="A20:C20"/>
    <mergeCell ref="E20:F20"/>
    <mergeCell ref="A21:C21"/>
    <mergeCell ref="E21:F21"/>
    <mergeCell ref="A12:C12"/>
    <mergeCell ref="E12:F12"/>
    <mergeCell ref="A13:C13"/>
    <mergeCell ref="E13:F13"/>
    <mergeCell ref="A14:C14"/>
    <mergeCell ref="E14:F14"/>
    <mergeCell ref="A15:C15"/>
    <mergeCell ref="E15:F15"/>
    <mergeCell ref="A16:C16"/>
    <mergeCell ref="E16:F16"/>
    <mergeCell ref="L7:N7"/>
    <mergeCell ref="P7:R7"/>
    <mergeCell ref="A8:C8"/>
    <mergeCell ref="E8:F8"/>
    <mergeCell ref="A9:C9"/>
    <mergeCell ref="E9:F9"/>
    <mergeCell ref="A10:C10"/>
    <mergeCell ref="E10:F10"/>
    <mergeCell ref="A11:C11"/>
    <mergeCell ref="E11:F11"/>
    <mergeCell ref="A1:AB1"/>
    <mergeCell ref="A2:AB2"/>
    <mergeCell ref="A3:AB3"/>
    <mergeCell ref="B4:AB4"/>
    <mergeCell ref="A5:B5"/>
    <mergeCell ref="C5:AB5"/>
    <mergeCell ref="F6:J6"/>
    <mergeCell ref="L6:R6"/>
    <mergeCell ref="T6:AB6"/>
  </mergeCells>
  <pageMargins left="0.39" right="0.39" top="0.39" bottom="0.39" header="0" footer="0"/>
  <pageSetup paperSize="0" fitToHeight="0" orientation="landscape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Y8"/>
  <sheetViews>
    <sheetView rightToLeft="1" workbookViewId="0">
      <selection sqref="A1:Y1"/>
    </sheetView>
  </sheetViews>
  <sheetFormatPr defaultRowHeight="12.75" x14ac:dyDescent="0.2"/>
  <cols>
    <col min="1" max="1" width="19.42578125" customWidth="1"/>
    <col min="2" max="2" width="1.28515625" customWidth="1"/>
    <col min="3" max="3" width="19.42578125" customWidth="1"/>
    <col min="4" max="4" width="1.28515625" customWidth="1"/>
    <col min="5" max="5" width="10.42578125" customWidth="1"/>
    <col min="6" max="6" width="1.28515625" customWidth="1"/>
    <col min="7" max="7" width="10.42578125" customWidth="1"/>
    <col min="8" max="8" width="1.28515625" customWidth="1"/>
    <col min="9" max="9" width="10.425781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1.28515625" customWidth="1"/>
    <col min="15" max="15" width="15.5703125" customWidth="1"/>
    <col min="16" max="16" width="1.28515625" customWidth="1"/>
    <col min="17" max="17" width="10.42578125" customWidth="1"/>
    <col min="18" max="18" width="1.28515625" customWidth="1"/>
    <col min="19" max="19" width="10.42578125" customWidth="1"/>
    <col min="20" max="20" width="1.28515625" customWidth="1"/>
    <col min="21" max="21" width="15.5703125" customWidth="1"/>
    <col min="22" max="22" width="1.28515625" customWidth="1"/>
    <col min="23" max="23" width="15.5703125" customWidth="1"/>
    <col min="24" max="24" width="1.28515625" customWidth="1"/>
    <col min="25" max="25" width="15.5703125" customWidth="1"/>
    <col min="26" max="26" width="0.28515625" customWidth="1"/>
  </cols>
  <sheetData>
    <row r="1" spans="1:25" ht="29.1" customHeight="1" x14ac:dyDescent="0.2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</row>
    <row r="2" spans="1:25" ht="21.75" customHeight="1" x14ac:dyDescent="0.2">
      <c r="A2" s="28" t="s">
        <v>148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</row>
    <row r="3" spans="1:25" ht="21.75" customHeight="1" x14ac:dyDescent="0.2">
      <c r="A3" s="28" t="s">
        <v>2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</row>
    <row r="4" spans="1:25" ht="7.35" customHeight="1" x14ac:dyDescent="0.2"/>
    <row r="5" spans="1:25" ht="14.45" customHeight="1" x14ac:dyDescent="0.2">
      <c r="A5" s="30" t="s">
        <v>314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</row>
    <row r="6" spans="1:25" ht="7.35" customHeight="1" x14ac:dyDescent="0.2"/>
    <row r="7" spans="1:25" ht="14.45" customHeight="1" x14ac:dyDescent="0.2">
      <c r="E7" s="31" t="s">
        <v>167</v>
      </c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Y7" s="2" t="s">
        <v>168</v>
      </c>
    </row>
    <row r="8" spans="1:25" ht="29.1" customHeight="1" x14ac:dyDescent="0.2">
      <c r="A8" s="2" t="s">
        <v>315</v>
      </c>
      <c r="C8" s="2" t="s">
        <v>316</v>
      </c>
      <c r="E8" s="19" t="s">
        <v>103</v>
      </c>
      <c r="F8" s="3"/>
      <c r="G8" s="19" t="s">
        <v>13</v>
      </c>
      <c r="H8" s="3"/>
      <c r="I8" s="19" t="s">
        <v>102</v>
      </c>
      <c r="J8" s="3"/>
      <c r="K8" s="19" t="s">
        <v>317</v>
      </c>
      <c r="L8" s="3"/>
      <c r="M8" s="19" t="s">
        <v>318</v>
      </c>
      <c r="N8" s="3"/>
      <c r="O8" s="19" t="s">
        <v>319</v>
      </c>
      <c r="P8" s="3"/>
      <c r="Q8" s="19" t="s">
        <v>320</v>
      </c>
      <c r="R8" s="3"/>
      <c r="S8" s="19" t="s">
        <v>321</v>
      </c>
      <c r="T8" s="3"/>
      <c r="U8" s="19" t="s">
        <v>322</v>
      </c>
      <c r="V8" s="3"/>
      <c r="W8" s="19" t="s">
        <v>323</v>
      </c>
      <c r="Y8" s="19" t="s">
        <v>323</v>
      </c>
    </row>
  </sheetData>
  <mergeCells count="5">
    <mergeCell ref="A1:Y1"/>
    <mergeCell ref="A2:Y2"/>
    <mergeCell ref="A3:Y3"/>
    <mergeCell ref="A5:Y5"/>
    <mergeCell ref="E7:W7"/>
  </mergeCells>
  <pageMargins left="0.39" right="0.39" top="0.39" bottom="0.39" header="0" footer="0"/>
  <pageSetup paperSize="0" fitToHeight="0" orientation="landscape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R79"/>
  <sheetViews>
    <sheetView rightToLeft="1" workbookViewId="0">
      <selection activeCell="Q77" sqref="Q77:R78"/>
    </sheetView>
  </sheetViews>
  <sheetFormatPr defaultRowHeight="12.75" x14ac:dyDescent="0.2"/>
  <cols>
    <col min="1" max="1" width="40.28515625" customWidth="1"/>
    <col min="2" max="2" width="1.28515625" customWidth="1"/>
    <col min="3" max="3" width="13.7109375" bestFit="1" customWidth="1"/>
    <col min="4" max="4" width="1.28515625" customWidth="1"/>
    <col min="5" max="5" width="18.85546875" bestFit="1" customWidth="1"/>
    <col min="6" max="6" width="1.28515625" customWidth="1"/>
    <col min="7" max="7" width="18.7109375" bestFit="1" customWidth="1"/>
    <col min="8" max="8" width="1.28515625" customWidth="1"/>
    <col min="9" max="9" width="15.5703125" customWidth="1"/>
    <col min="10" max="10" width="1.28515625" customWidth="1"/>
    <col min="11" max="11" width="13.7109375" bestFit="1" customWidth="1"/>
    <col min="12" max="12" width="1.28515625" customWidth="1"/>
    <col min="13" max="13" width="18.85546875" bestFit="1" customWidth="1"/>
    <col min="14" max="14" width="1.28515625" customWidth="1"/>
    <col min="15" max="15" width="19" bestFit="1" customWidth="1"/>
    <col min="16" max="16" width="1.28515625" customWidth="1"/>
    <col min="17" max="17" width="16.5703125" customWidth="1"/>
    <col min="18" max="18" width="1.28515625" customWidth="1"/>
    <col min="19" max="19" width="0.28515625" customWidth="1"/>
  </cols>
  <sheetData>
    <row r="1" spans="1:18" ht="29.1" customHeight="1" x14ac:dyDescent="0.2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</row>
    <row r="2" spans="1:18" ht="21.75" customHeight="1" x14ac:dyDescent="0.2">
      <c r="A2" s="28" t="s">
        <v>148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</row>
    <row r="3" spans="1:18" ht="21.75" customHeight="1" x14ac:dyDescent="0.2">
      <c r="A3" s="28" t="s">
        <v>2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</row>
    <row r="4" spans="1:18" ht="14.45" customHeight="1" x14ac:dyDescent="0.2"/>
    <row r="5" spans="1:18" ht="14.45" customHeight="1" x14ac:dyDescent="0.2">
      <c r="A5" s="30" t="s">
        <v>324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</row>
    <row r="6" spans="1:18" ht="14.45" customHeight="1" x14ac:dyDescent="0.2">
      <c r="A6" s="31" t="s">
        <v>151</v>
      </c>
      <c r="C6" s="31" t="s">
        <v>167</v>
      </c>
      <c r="D6" s="31"/>
      <c r="E6" s="31"/>
      <c r="F6" s="31"/>
      <c r="G6" s="31"/>
      <c r="H6" s="31"/>
      <c r="I6" s="31"/>
      <c r="K6" s="31" t="s">
        <v>168</v>
      </c>
      <c r="L6" s="31"/>
      <c r="M6" s="31"/>
      <c r="N6" s="31"/>
      <c r="O6" s="31"/>
      <c r="P6" s="31"/>
      <c r="Q6" s="31"/>
      <c r="R6" s="31"/>
    </row>
    <row r="7" spans="1:18" ht="41.25" customHeight="1" x14ac:dyDescent="0.2">
      <c r="A7" s="31"/>
      <c r="C7" s="19" t="s">
        <v>13</v>
      </c>
      <c r="D7" s="3"/>
      <c r="E7" s="19" t="s">
        <v>15</v>
      </c>
      <c r="F7" s="3"/>
      <c r="G7" s="19" t="s">
        <v>312</v>
      </c>
      <c r="H7" s="3"/>
      <c r="I7" s="19" t="s">
        <v>325</v>
      </c>
      <c r="K7" s="19" t="s">
        <v>13</v>
      </c>
      <c r="L7" s="3"/>
      <c r="M7" s="19" t="s">
        <v>15</v>
      </c>
      <c r="N7" s="3"/>
      <c r="O7" s="19" t="s">
        <v>312</v>
      </c>
      <c r="P7" s="3"/>
      <c r="Q7" s="42" t="s">
        <v>325</v>
      </c>
      <c r="R7" s="42"/>
    </row>
    <row r="8" spans="1:18" ht="21.75" customHeight="1" x14ac:dyDescent="0.2">
      <c r="A8" s="5" t="s">
        <v>56</v>
      </c>
      <c r="C8" s="6">
        <v>10910000</v>
      </c>
      <c r="E8" s="6">
        <v>49159347943</v>
      </c>
      <c r="G8" s="6">
        <v>53303232051</v>
      </c>
      <c r="I8" s="6">
        <v>-4143884107</v>
      </c>
      <c r="K8" s="6">
        <v>10910000</v>
      </c>
      <c r="M8" s="6">
        <v>49159347943</v>
      </c>
      <c r="O8" s="6">
        <v>37597909659</v>
      </c>
      <c r="Q8" s="34">
        <v>11561438284</v>
      </c>
      <c r="R8" s="34"/>
    </row>
    <row r="9" spans="1:18" ht="21.75" customHeight="1" x14ac:dyDescent="0.2">
      <c r="A9" s="8" t="s">
        <v>80</v>
      </c>
      <c r="C9" s="9">
        <v>7850000</v>
      </c>
      <c r="E9" s="9">
        <v>167003010080</v>
      </c>
      <c r="G9" s="9">
        <v>163575709500</v>
      </c>
      <c r="I9" s="9">
        <v>3427300579</v>
      </c>
      <c r="K9" s="9">
        <v>7850000</v>
      </c>
      <c r="M9" s="9">
        <v>167003010080</v>
      </c>
      <c r="O9" s="9">
        <v>131563511550</v>
      </c>
      <c r="Q9" s="36">
        <v>35439498530</v>
      </c>
      <c r="R9" s="36"/>
    </row>
    <row r="10" spans="1:18" ht="21.75" customHeight="1" x14ac:dyDescent="0.2">
      <c r="A10" s="8" t="s">
        <v>53</v>
      </c>
      <c r="C10" s="9">
        <v>32854596</v>
      </c>
      <c r="E10" s="9">
        <v>96269660310</v>
      </c>
      <c r="G10" s="9">
        <v>110711739388</v>
      </c>
      <c r="I10" s="9">
        <v>-14442079077</v>
      </c>
      <c r="K10" s="9">
        <v>32854596</v>
      </c>
      <c r="M10" s="9">
        <v>96269660310</v>
      </c>
      <c r="O10" s="9">
        <v>86362684011</v>
      </c>
      <c r="Q10" s="36">
        <v>9906976299</v>
      </c>
      <c r="R10" s="36"/>
    </row>
    <row r="11" spans="1:18" ht="21.75" customHeight="1" x14ac:dyDescent="0.2">
      <c r="A11" s="8" t="s">
        <v>81</v>
      </c>
      <c r="C11" s="9">
        <v>6490000</v>
      </c>
      <c r="E11" s="9">
        <v>62595169956</v>
      </c>
      <c r="G11" s="9">
        <v>53966856610</v>
      </c>
      <c r="I11" s="9">
        <v>8628313346</v>
      </c>
      <c r="K11" s="9">
        <v>6490000</v>
      </c>
      <c r="M11" s="9">
        <v>62595169956</v>
      </c>
      <c r="O11" s="9">
        <v>63675165010</v>
      </c>
      <c r="Q11" s="36">
        <v>-1079995054</v>
      </c>
      <c r="R11" s="36"/>
    </row>
    <row r="12" spans="1:18" ht="21.75" customHeight="1" x14ac:dyDescent="0.2">
      <c r="A12" s="8" t="s">
        <v>36</v>
      </c>
      <c r="C12" s="9">
        <v>14177333</v>
      </c>
      <c r="E12" s="9">
        <v>139552002781</v>
      </c>
      <c r="G12" s="9">
        <v>114089389371</v>
      </c>
      <c r="I12" s="9">
        <v>25462613410</v>
      </c>
      <c r="K12" s="9">
        <v>14177333</v>
      </c>
      <c r="M12" s="9">
        <v>139552002781</v>
      </c>
      <c r="O12" s="9">
        <v>99637353544</v>
      </c>
      <c r="Q12" s="36">
        <v>39914649237</v>
      </c>
      <c r="R12" s="36"/>
    </row>
    <row r="13" spans="1:18" ht="21.75" customHeight="1" x14ac:dyDescent="0.2">
      <c r="A13" s="8" t="s">
        <v>52</v>
      </c>
      <c r="C13" s="9">
        <v>28492908</v>
      </c>
      <c r="E13" s="9">
        <v>96013945960</v>
      </c>
      <c r="G13" s="9">
        <v>91122776157</v>
      </c>
      <c r="I13" s="9">
        <v>4891169803</v>
      </c>
      <c r="K13" s="9">
        <v>28492908</v>
      </c>
      <c r="M13" s="9">
        <v>96013945960</v>
      </c>
      <c r="O13" s="9">
        <v>81236355006</v>
      </c>
      <c r="Q13" s="36">
        <v>14777590954</v>
      </c>
      <c r="R13" s="36"/>
    </row>
    <row r="14" spans="1:18" ht="21.75" customHeight="1" x14ac:dyDescent="0.2">
      <c r="A14" s="8" t="s">
        <v>23</v>
      </c>
      <c r="C14" s="9">
        <v>52748220</v>
      </c>
      <c r="E14" s="9">
        <v>116928623963</v>
      </c>
      <c r="G14" s="9">
        <v>109778402272</v>
      </c>
      <c r="I14" s="9">
        <v>7150221691</v>
      </c>
      <c r="K14" s="9">
        <v>52748220</v>
      </c>
      <c r="M14" s="9">
        <v>116928623963</v>
      </c>
      <c r="O14" s="9">
        <v>100083991507</v>
      </c>
      <c r="Q14" s="36">
        <v>16844632456</v>
      </c>
      <c r="R14" s="36"/>
    </row>
    <row r="15" spans="1:18" ht="21.75" customHeight="1" x14ac:dyDescent="0.2">
      <c r="A15" s="8" t="s">
        <v>54</v>
      </c>
      <c r="C15" s="9">
        <v>8673053</v>
      </c>
      <c r="E15" s="9">
        <v>208265449267</v>
      </c>
      <c r="G15" s="9">
        <v>180726216306</v>
      </c>
      <c r="I15" s="9">
        <v>27539232961</v>
      </c>
      <c r="K15" s="9">
        <v>8673053</v>
      </c>
      <c r="M15" s="9">
        <v>208265449267</v>
      </c>
      <c r="O15" s="9">
        <v>201052175171</v>
      </c>
      <c r="Q15" s="36">
        <v>7213274096</v>
      </c>
      <c r="R15" s="36"/>
    </row>
    <row r="16" spans="1:18" ht="21.75" customHeight="1" x14ac:dyDescent="0.2">
      <c r="A16" s="8" t="s">
        <v>55</v>
      </c>
      <c r="C16" s="9">
        <v>25359483</v>
      </c>
      <c r="E16" s="9">
        <v>414190456072</v>
      </c>
      <c r="G16" s="9">
        <v>370295548919</v>
      </c>
      <c r="I16" s="9">
        <v>43894907153</v>
      </c>
      <c r="K16" s="9">
        <v>25359483</v>
      </c>
      <c r="M16" s="9">
        <v>414190456072</v>
      </c>
      <c r="O16" s="9">
        <v>294962862021</v>
      </c>
      <c r="Q16" s="36">
        <v>119227594051</v>
      </c>
      <c r="R16" s="36"/>
    </row>
    <row r="17" spans="1:18" ht="21.75" customHeight="1" x14ac:dyDescent="0.2">
      <c r="A17" s="8" t="s">
        <v>77</v>
      </c>
      <c r="C17" s="9">
        <v>77000000</v>
      </c>
      <c r="E17" s="9">
        <v>1212544017300</v>
      </c>
      <c r="G17" s="9">
        <v>907934157738</v>
      </c>
      <c r="I17" s="9">
        <v>304609859562</v>
      </c>
      <c r="K17" s="9">
        <v>77000000</v>
      </c>
      <c r="M17" s="9">
        <v>1212544017300</v>
      </c>
      <c r="O17" s="9">
        <v>583041741777</v>
      </c>
      <c r="Q17" s="36">
        <v>629502275523</v>
      </c>
      <c r="R17" s="36"/>
    </row>
    <row r="18" spans="1:18" ht="21.75" customHeight="1" x14ac:dyDescent="0.2">
      <c r="A18" s="8" t="s">
        <v>37</v>
      </c>
      <c r="C18" s="9">
        <v>13287344</v>
      </c>
      <c r="E18" s="9">
        <v>47662447683</v>
      </c>
      <c r="G18" s="9">
        <v>43300282879</v>
      </c>
      <c r="I18" s="9">
        <v>4362164804</v>
      </c>
      <c r="K18" s="9">
        <v>13287344</v>
      </c>
      <c r="M18" s="9">
        <v>47662447683</v>
      </c>
      <c r="O18" s="9">
        <v>70034897808</v>
      </c>
      <c r="Q18" s="36">
        <v>-22372450124</v>
      </c>
      <c r="R18" s="36"/>
    </row>
    <row r="19" spans="1:18" ht="21.75" customHeight="1" x14ac:dyDescent="0.2">
      <c r="A19" s="8" t="s">
        <v>22</v>
      </c>
      <c r="C19" s="9">
        <v>7700000</v>
      </c>
      <c r="E19" s="9">
        <v>24984366330</v>
      </c>
      <c r="G19" s="9">
        <v>33413939755</v>
      </c>
      <c r="I19" s="9">
        <v>-8429573425</v>
      </c>
      <c r="K19" s="9">
        <v>7700000</v>
      </c>
      <c r="M19" s="9">
        <v>24984366330</v>
      </c>
      <c r="O19" s="9">
        <v>24125785967</v>
      </c>
      <c r="Q19" s="36">
        <v>858580362</v>
      </c>
      <c r="R19" s="36"/>
    </row>
    <row r="20" spans="1:18" ht="21.75" customHeight="1" x14ac:dyDescent="0.2">
      <c r="A20" s="8" t="s">
        <v>96</v>
      </c>
      <c r="C20" s="9">
        <v>25970000</v>
      </c>
      <c r="E20" s="9">
        <v>88775072795</v>
      </c>
      <c r="G20" s="9">
        <v>100254158196</v>
      </c>
      <c r="I20" s="9">
        <v>-11479085400</v>
      </c>
      <c r="K20" s="9">
        <v>25970000</v>
      </c>
      <c r="M20" s="9">
        <v>88775072795</v>
      </c>
      <c r="O20" s="9">
        <v>100254158196</v>
      </c>
      <c r="Q20" s="36">
        <v>-11479085400</v>
      </c>
      <c r="R20" s="36"/>
    </row>
    <row r="21" spans="1:18" ht="21.75" customHeight="1" x14ac:dyDescent="0.2">
      <c r="A21" s="8" t="s">
        <v>44</v>
      </c>
      <c r="C21" s="9">
        <v>5488705</v>
      </c>
      <c r="E21" s="9">
        <v>56804672346</v>
      </c>
      <c r="G21" s="9">
        <v>67282076272</v>
      </c>
      <c r="I21" s="9">
        <v>-10477403925</v>
      </c>
      <c r="K21" s="9">
        <v>5488705</v>
      </c>
      <c r="M21" s="9">
        <v>56804672346</v>
      </c>
      <c r="O21" s="9">
        <v>41322109276</v>
      </c>
      <c r="Q21" s="36">
        <v>15482563070</v>
      </c>
      <c r="R21" s="36"/>
    </row>
    <row r="22" spans="1:18" ht="21.75" customHeight="1" x14ac:dyDescent="0.2">
      <c r="A22" s="8" t="s">
        <v>58</v>
      </c>
      <c r="C22" s="9">
        <v>11016253</v>
      </c>
      <c r="E22" s="9">
        <v>133468698818</v>
      </c>
      <c r="G22" s="9">
        <v>146367393708</v>
      </c>
      <c r="I22" s="9">
        <v>-12898694889</v>
      </c>
      <c r="K22" s="9">
        <v>11016253</v>
      </c>
      <c r="M22" s="9">
        <v>133468698818</v>
      </c>
      <c r="O22" s="9">
        <v>103967406690</v>
      </c>
      <c r="Q22" s="36">
        <v>29501292128</v>
      </c>
      <c r="R22" s="36"/>
    </row>
    <row r="23" spans="1:18" ht="21.75" customHeight="1" x14ac:dyDescent="0.2">
      <c r="A23" s="8" t="s">
        <v>60</v>
      </c>
      <c r="C23" s="9">
        <v>2670000</v>
      </c>
      <c r="E23" s="9">
        <v>116571879600</v>
      </c>
      <c r="G23" s="9">
        <v>128310004447</v>
      </c>
      <c r="I23" s="9">
        <v>-11738124847</v>
      </c>
      <c r="K23" s="9">
        <v>2670000</v>
      </c>
      <c r="M23" s="9">
        <v>116571879600</v>
      </c>
      <c r="O23" s="9">
        <v>113914551521</v>
      </c>
      <c r="Q23" s="36">
        <v>2657328078</v>
      </c>
      <c r="R23" s="36"/>
    </row>
    <row r="24" spans="1:18" ht="21.75" customHeight="1" x14ac:dyDescent="0.2">
      <c r="A24" s="8" t="s">
        <v>61</v>
      </c>
      <c r="C24" s="9">
        <v>1133268</v>
      </c>
      <c r="E24" s="9">
        <v>144274355661</v>
      </c>
      <c r="G24" s="9">
        <v>151573129048</v>
      </c>
      <c r="I24" s="9">
        <v>-7298773386</v>
      </c>
      <c r="K24" s="9">
        <v>1133268</v>
      </c>
      <c r="M24" s="9">
        <v>144274355661</v>
      </c>
      <c r="O24" s="9">
        <v>119157152859</v>
      </c>
      <c r="Q24" s="36">
        <v>25117202802</v>
      </c>
      <c r="R24" s="36"/>
    </row>
    <row r="25" spans="1:18" ht="21.75" customHeight="1" x14ac:dyDescent="0.2">
      <c r="A25" s="8" t="s">
        <v>27</v>
      </c>
      <c r="C25" s="9">
        <v>61778360</v>
      </c>
      <c r="E25" s="9">
        <v>492245530615</v>
      </c>
      <c r="G25" s="9">
        <v>414132999107</v>
      </c>
      <c r="I25" s="9">
        <v>78112531508</v>
      </c>
      <c r="K25" s="9">
        <v>61778360</v>
      </c>
      <c r="M25" s="9">
        <v>492245530615</v>
      </c>
      <c r="O25" s="9">
        <v>256390813391</v>
      </c>
      <c r="Q25" s="36">
        <v>235854717224</v>
      </c>
      <c r="R25" s="36"/>
    </row>
    <row r="26" spans="1:18" ht="21.75" customHeight="1" x14ac:dyDescent="0.2">
      <c r="A26" s="8" t="s">
        <v>76</v>
      </c>
      <c r="C26" s="9">
        <v>66812789</v>
      </c>
      <c r="E26" s="9">
        <v>177077487122</v>
      </c>
      <c r="G26" s="9">
        <v>173805294909</v>
      </c>
      <c r="I26" s="9">
        <v>3272192213</v>
      </c>
      <c r="K26" s="9">
        <v>66812789</v>
      </c>
      <c r="M26" s="9">
        <v>177077487122</v>
      </c>
      <c r="O26" s="9">
        <v>182999207534</v>
      </c>
      <c r="Q26" s="36">
        <v>-5921720411</v>
      </c>
      <c r="R26" s="36"/>
    </row>
    <row r="27" spans="1:18" ht="21.75" customHeight="1" x14ac:dyDescent="0.2">
      <c r="A27" s="8" t="s">
        <v>57</v>
      </c>
      <c r="C27" s="9">
        <v>11200000</v>
      </c>
      <c r="E27" s="9">
        <v>179592931840</v>
      </c>
      <c r="G27" s="9">
        <v>186594388960</v>
      </c>
      <c r="I27" s="9">
        <v>-7001457120</v>
      </c>
      <c r="K27" s="9">
        <v>11200000</v>
      </c>
      <c r="M27" s="9">
        <v>179592931840</v>
      </c>
      <c r="O27" s="9">
        <v>146737684800</v>
      </c>
      <c r="Q27" s="36">
        <v>32855247039</v>
      </c>
      <c r="R27" s="36"/>
    </row>
    <row r="28" spans="1:18" ht="21.75" customHeight="1" x14ac:dyDescent="0.2">
      <c r="A28" s="8" t="s">
        <v>70</v>
      </c>
      <c r="C28" s="9">
        <v>124700000</v>
      </c>
      <c r="E28" s="9">
        <v>490984721792</v>
      </c>
      <c r="G28" s="9">
        <v>479353531306</v>
      </c>
      <c r="I28" s="9">
        <v>11631190485</v>
      </c>
      <c r="K28" s="9">
        <v>124700000</v>
      </c>
      <c r="M28" s="9">
        <v>490984721792</v>
      </c>
      <c r="O28" s="9">
        <v>484129674403</v>
      </c>
      <c r="Q28" s="36">
        <v>6855047388</v>
      </c>
      <c r="R28" s="36"/>
    </row>
    <row r="29" spans="1:18" ht="21.75" customHeight="1" x14ac:dyDescent="0.2">
      <c r="A29" s="8" t="s">
        <v>84</v>
      </c>
      <c r="C29" s="9">
        <v>11509567</v>
      </c>
      <c r="E29" s="9">
        <v>91593196337</v>
      </c>
      <c r="G29" s="9">
        <v>81999893978</v>
      </c>
      <c r="I29" s="9">
        <v>9593302359</v>
      </c>
      <c r="K29" s="9">
        <v>11509567</v>
      </c>
      <c r="M29" s="9">
        <v>91593196337</v>
      </c>
      <c r="O29" s="9">
        <v>73222944489</v>
      </c>
      <c r="Q29" s="36">
        <v>18370251848</v>
      </c>
      <c r="R29" s="36"/>
    </row>
    <row r="30" spans="1:18" ht="21.75" customHeight="1" x14ac:dyDescent="0.2">
      <c r="A30" s="8" t="s">
        <v>47</v>
      </c>
      <c r="C30" s="9">
        <v>28600000</v>
      </c>
      <c r="E30" s="9">
        <v>229585478980</v>
      </c>
      <c r="G30" s="9">
        <v>202051877061</v>
      </c>
      <c r="I30" s="9">
        <v>27533601918</v>
      </c>
      <c r="K30" s="9">
        <v>28600000</v>
      </c>
      <c r="M30" s="9">
        <v>229585478980</v>
      </c>
      <c r="O30" s="9">
        <v>175516060255</v>
      </c>
      <c r="Q30" s="36">
        <v>54069418725</v>
      </c>
      <c r="R30" s="36"/>
    </row>
    <row r="31" spans="1:18" ht="21.75" customHeight="1" x14ac:dyDescent="0.2">
      <c r="A31" s="8" t="s">
        <v>87</v>
      </c>
      <c r="C31" s="9">
        <v>1525000</v>
      </c>
      <c r="E31" s="9">
        <v>11197766950</v>
      </c>
      <c r="G31" s="9">
        <v>-25816243884</v>
      </c>
      <c r="I31" s="9">
        <v>37014010834</v>
      </c>
      <c r="K31" s="9">
        <v>1525000</v>
      </c>
      <c r="M31" s="9">
        <v>11197766950</v>
      </c>
      <c r="O31" s="9">
        <v>18282070792</v>
      </c>
      <c r="Q31" s="36">
        <v>-7084303842</v>
      </c>
      <c r="R31" s="36"/>
    </row>
    <row r="32" spans="1:18" ht="21.75" customHeight="1" x14ac:dyDescent="0.2">
      <c r="A32" s="8" t="s">
        <v>85</v>
      </c>
      <c r="C32" s="9">
        <v>5736349</v>
      </c>
      <c r="E32" s="9">
        <v>22756644074</v>
      </c>
      <c r="G32" s="9">
        <v>23342920798</v>
      </c>
      <c r="I32" s="9">
        <v>-586276723</v>
      </c>
      <c r="K32" s="9">
        <v>5736349</v>
      </c>
      <c r="M32" s="9">
        <v>22756644074</v>
      </c>
      <c r="O32" s="9">
        <v>28024734128</v>
      </c>
      <c r="Q32" s="36">
        <v>-5268090053</v>
      </c>
      <c r="R32" s="36"/>
    </row>
    <row r="33" spans="1:18" ht="21.75" customHeight="1" x14ac:dyDescent="0.2">
      <c r="A33" s="8" t="s">
        <v>63</v>
      </c>
      <c r="C33" s="9">
        <v>11514306</v>
      </c>
      <c r="E33" s="9">
        <v>20074252828</v>
      </c>
      <c r="G33" s="9">
        <v>18787539981</v>
      </c>
      <c r="I33" s="9">
        <v>1286712847</v>
      </c>
      <c r="K33" s="9">
        <v>11514306</v>
      </c>
      <c r="M33" s="9">
        <v>20074252828</v>
      </c>
      <c r="O33" s="9">
        <v>21958013416</v>
      </c>
      <c r="Q33" s="36">
        <v>-1883760587</v>
      </c>
      <c r="R33" s="36"/>
    </row>
    <row r="34" spans="1:18" ht="21.75" customHeight="1" x14ac:dyDescent="0.2">
      <c r="A34" s="8" t="s">
        <v>89</v>
      </c>
      <c r="C34" s="9">
        <v>162000000</v>
      </c>
      <c r="E34" s="9">
        <v>236299177800</v>
      </c>
      <c r="G34" s="9">
        <v>255788028920</v>
      </c>
      <c r="I34" s="9">
        <v>-19488851120</v>
      </c>
      <c r="K34" s="9">
        <v>162000000</v>
      </c>
      <c r="M34" s="9">
        <v>236299177800</v>
      </c>
      <c r="O34" s="9">
        <v>255788028920</v>
      </c>
      <c r="Q34" s="36">
        <v>-19488851120</v>
      </c>
      <c r="R34" s="36"/>
    </row>
    <row r="35" spans="1:18" ht="21.75" customHeight="1" x14ac:dyDescent="0.2">
      <c r="A35" s="8" t="s">
        <v>42</v>
      </c>
      <c r="C35" s="9">
        <v>40405571</v>
      </c>
      <c r="E35" s="9">
        <v>185832148564</v>
      </c>
      <c r="G35" s="9">
        <v>208885759227</v>
      </c>
      <c r="I35" s="9">
        <v>-23053610662</v>
      </c>
      <c r="K35" s="9">
        <v>40405571</v>
      </c>
      <c r="M35" s="9">
        <v>185832148564</v>
      </c>
      <c r="O35" s="9">
        <v>214080291361</v>
      </c>
      <c r="Q35" s="36">
        <v>-28248142796</v>
      </c>
      <c r="R35" s="36"/>
    </row>
    <row r="36" spans="1:18" ht="21.75" customHeight="1" x14ac:dyDescent="0.2">
      <c r="A36" s="8" t="s">
        <v>35</v>
      </c>
      <c r="C36" s="9">
        <v>14307668</v>
      </c>
      <c r="E36" s="9">
        <v>105910140158</v>
      </c>
      <c r="G36" s="9">
        <v>115564147572</v>
      </c>
      <c r="I36" s="9">
        <v>-9654007413</v>
      </c>
      <c r="K36" s="9">
        <v>14307668</v>
      </c>
      <c r="M36" s="9">
        <v>105910140158</v>
      </c>
      <c r="O36" s="9">
        <v>93585198468</v>
      </c>
      <c r="Q36" s="36">
        <v>12324941690</v>
      </c>
      <c r="R36" s="36"/>
    </row>
    <row r="37" spans="1:18" ht="21.75" customHeight="1" x14ac:dyDescent="0.2">
      <c r="A37" s="8" t="s">
        <v>25</v>
      </c>
      <c r="C37" s="9">
        <v>47383987</v>
      </c>
      <c r="E37" s="9">
        <v>153230712915</v>
      </c>
      <c r="G37" s="9">
        <v>176961994200</v>
      </c>
      <c r="I37" s="9">
        <v>-23731281284</v>
      </c>
      <c r="K37" s="9">
        <v>47383987</v>
      </c>
      <c r="M37" s="9">
        <v>153230712915</v>
      </c>
      <c r="O37" s="9">
        <v>229328162375</v>
      </c>
      <c r="Q37" s="36">
        <v>-76097449459</v>
      </c>
      <c r="R37" s="36"/>
    </row>
    <row r="38" spans="1:18" ht="21.75" customHeight="1" x14ac:dyDescent="0.2">
      <c r="A38" s="8" t="s">
        <v>28</v>
      </c>
      <c r="C38" s="9">
        <v>50117500</v>
      </c>
      <c r="E38" s="9">
        <v>451549232863</v>
      </c>
      <c r="G38" s="9">
        <v>331533915517</v>
      </c>
      <c r="I38" s="9">
        <v>120015317346</v>
      </c>
      <c r="K38" s="9">
        <v>50117500</v>
      </c>
      <c r="M38" s="9">
        <v>451549232863</v>
      </c>
      <c r="O38" s="9">
        <v>163783848565</v>
      </c>
      <c r="Q38" s="36">
        <v>287765384298</v>
      </c>
      <c r="R38" s="36"/>
    </row>
    <row r="39" spans="1:18" ht="21.75" customHeight="1" x14ac:dyDescent="0.2">
      <c r="A39" s="8" t="s">
        <v>32</v>
      </c>
      <c r="C39" s="9">
        <v>380000</v>
      </c>
      <c r="E39" s="9">
        <v>228473541218</v>
      </c>
      <c r="G39" s="9">
        <v>197855469436</v>
      </c>
      <c r="I39" s="9">
        <v>30618071781</v>
      </c>
      <c r="K39" s="9">
        <v>380000</v>
      </c>
      <c r="M39" s="9">
        <v>228473541218</v>
      </c>
      <c r="O39" s="9">
        <v>179679469440</v>
      </c>
      <c r="Q39" s="36">
        <v>48794071778</v>
      </c>
      <c r="R39" s="36"/>
    </row>
    <row r="40" spans="1:18" ht="21.75" customHeight="1" x14ac:dyDescent="0.2">
      <c r="A40" s="8" t="s">
        <v>74</v>
      </c>
      <c r="C40" s="9">
        <v>11569437</v>
      </c>
      <c r="E40" s="9">
        <v>294232534608</v>
      </c>
      <c r="G40" s="9">
        <v>321325347003</v>
      </c>
      <c r="I40" s="9">
        <v>-27092812394</v>
      </c>
      <c r="K40" s="9">
        <v>11569437</v>
      </c>
      <c r="M40" s="9">
        <v>294232534608</v>
      </c>
      <c r="O40" s="9">
        <v>254342656860</v>
      </c>
      <c r="Q40" s="36">
        <v>39889877748</v>
      </c>
      <c r="R40" s="36"/>
    </row>
    <row r="41" spans="1:18" ht="21.75" customHeight="1" x14ac:dyDescent="0.2">
      <c r="A41" s="8" t="s">
        <v>49</v>
      </c>
      <c r="C41" s="9">
        <v>63664978</v>
      </c>
      <c r="E41" s="9">
        <v>298997088259</v>
      </c>
      <c r="G41" s="9">
        <v>226664177619</v>
      </c>
      <c r="I41" s="9">
        <v>72332910640</v>
      </c>
      <c r="K41" s="9">
        <v>63664978</v>
      </c>
      <c r="M41" s="9">
        <v>298997088259</v>
      </c>
      <c r="O41" s="9">
        <v>125686336365</v>
      </c>
      <c r="Q41" s="36">
        <v>173310751894</v>
      </c>
      <c r="R41" s="36"/>
    </row>
    <row r="42" spans="1:18" ht="21.75" customHeight="1" x14ac:dyDescent="0.2">
      <c r="A42" s="8" t="s">
        <v>30</v>
      </c>
      <c r="C42" s="9">
        <v>3310000</v>
      </c>
      <c r="E42" s="9">
        <v>104444355660</v>
      </c>
      <c r="G42" s="9">
        <v>90485597435</v>
      </c>
      <c r="I42" s="9">
        <v>13958758224</v>
      </c>
      <c r="K42" s="9">
        <v>3310000</v>
      </c>
      <c r="M42" s="9">
        <v>104444355660</v>
      </c>
      <c r="O42" s="9">
        <v>72386720981</v>
      </c>
      <c r="Q42" s="36">
        <v>32057634679</v>
      </c>
      <c r="R42" s="36"/>
    </row>
    <row r="43" spans="1:18" ht="21.75" customHeight="1" x14ac:dyDescent="0.2">
      <c r="A43" s="8" t="s">
        <v>65</v>
      </c>
      <c r="C43" s="9">
        <v>39050000</v>
      </c>
      <c r="E43" s="9">
        <v>518837641465</v>
      </c>
      <c r="G43" s="9">
        <v>440363154900</v>
      </c>
      <c r="I43" s="9">
        <v>78474486565</v>
      </c>
      <c r="K43" s="9">
        <v>39050000</v>
      </c>
      <c r="M43" s="9">
        <v>518837641465</v>
      </c>
      <c r="O43" s="9">
        <v>422967648155</v>
      </c>
      <c r="Q43" s="36">
        <v>95869993310</v>
      </c>
      <c r="R43" s="36"/>
    </row>
    <row r="44" spans="1:18" ht="21.75" customHeight="1" x14ac:dyDescent="0.2">
      <c r="A44" s="8" t="s">
        <v>78</v>
      </c>
      <c r="C44" s="9">
        <v>800016</v>
      </c>
      <c r="E44" s="9">
        <v>41914323069</v>
      </c>
      <c r="G44" s="9">
        <v>40452829412</v>
      </c>
      <c r="I44" s="9">
        <v>1461493657</v>
      </c>
      <c r="K44" s="9">
        <v>800016</v>
      </c>
      <c r="M44" s="9">
        <v>41914323069</v>
      </c>
      <c r="O44" s="9">
        <v>31685061897</v>
      </c>
      <c r="Q44" s="36">
        <v>10229261172</v>
      </c>
      <c r="R44" s="36"/>
    </row>
    <row r="45" spans="1:18" ht="21.75" customHeight="1" x14ac:dyDescent="0.2">
      <c r="A45" s="8" t="s">
        <v>69</v>
      </c>
      <c r="C45" s="9">
        <v>4400000</v>
      </c>
      <c r="E45" s="9">
        <v>17223822660</v>
      </c>
      <c r="G45" s="9">
        <v>22305912006</v>
      </c>
      <c r="I45" s="9">
        <v>-5082089346</v>
      </c>
      <c r="K45" s="9">
        <v>4400000</v>
      </c>
      <c r="M45" s="9">
        <v>17223822660</v>
      </c>
      <c r="O45" s="9">
        <v>15168635345</v>
      </c>
      <c r="Q45" s="36">
        <v>2055187314</v>
      </c>
      <c r="R45" s="36"/>
    </row>
    <row r="46" spans="1:18" ht="21.75" customHeight="1" x14ac:dyDescent="0.2">
      <c r="A46" s="8" t="s">
        <v>79</v>
      </c>
      <c r="C46" s="9">
        <v>7800000</v>
      </c>
      <c r="E46" s="9">
        <v>71592280500</v>
      </c>
      <c r="G46" s="9">
        <v>69502559880</v>
      </c>
      <c r="I46" s="9">
        <v>2089720619</v>
      </c>
      <c r="K46" s="9">
        <v>7800000</v>
      </c>
      <c r="M46" s="9">
        <v>71592280500</v>
      </c>
      <c r="O46" s="9">
        <v>47773732141</v>
      </c>
      <c r="Q46" s="36">
        <v>23818548359</v>
      </c>
      <c r="R46" s="36"/>
    </row>
    <row r="47" spans="1:18" ht="21.75" customHeight="1" x14ac:dyDescent="0.2">
      <c r="A47" s="8" t="s">
        <v>43</v>
      </c>
      <c r="C47" s="9">
        <v>9418520</v>
      </c>
      <c r="E47" s="9">
        <v>140653008348</v>
      </c>
      <c r="G47" s="9">
        <v>127220065891</v>
      </c>
      <c r="I47" s="9">
        <v>13432942457</v>
      </c>
      <c r="K47" s="9">
        <v>9418520</v>
      </c>
      <c r="M47" s="9">
        <v>140653008348</v>
      </c>
      <c r="O47" s="9">
        <v>114025316213</v>
      </c>
      <c r="Q47" s="36">
        <v>26627692135</v>
      </c>
      <c r="R47" s="36"/>
    </row>
    <row r="48" spans="1:18" ht="21.75" customHeight="1" x14ac:dyDescent="0.2">
      <c r="A48" s="8" t="s">
        <v>71</v>
      </c>
      <c r="C48" s="9">
        <v>36600000</v>
      </c>
      <c r="E48" s="9">
        <v>197564926080</v>
      </c>
      <c r="G48" s="9">
        <v>186335737021</v>
      </c>
      <c r="I48" s="9">
        <v>11229189058</v>
      </c>
      <c r="K48" s="9">
        <v>36600000</v>
      </c>
      <c r="M48" s="9">
        <v>197564926080</v>
      </c>
      <c r="O48" s="9">
        <v>165630387133</v>
      </c>
      <c r="Q48" s="36">
        <v>31934538946</v>
      </c>
      <c r="R48" s="36"/>
    </row>
    <row r="49" spans="1:18" ht="21.75" customHeight="1" x14ac:dyDescent="0.2">
      <c r="A49" s="8" t="s">
        <v>20</v>
      </c>
      <c r="C49" s="9">
        <v>67514000</v>
      </c>
      <c r="E49" s="9">
        <v>212164033842</v>
      </c>
      <c r="G49" s="9">
        <v>186238084648</v>
      </c>
      <c r="I49" s="9">
        <v>25925949194</v>
      </c>
      <c r="K49" s="9">
        <v>67514000</v>
      </c>
      <c r="M49" s="9">
        <v>212164033842</v>
      </c>
      <c r="O49" s="9">
        <v>138979819428</v>
      </c>
      <c r="Q49" s="36">
        <v>73184214414</v>
      </c>
      <c r="R49" s="36"/>
    </row>
    <row r="50" spans="1:18" ht="21.75" customHeight="1" x14ac:dyDescent="0.2">
      <c r="A50" s="8" t="s">
        <v>95</v>
      </c>
      <c r="C50" s="9">
        <v>14480000</v>
      </c>
      <c r="E50" s="9">
        <v>869842933584</v>
      </c>
      <c r="G50" s="9">
        <v>957847776407</v>
      </c>
      <c r="I50" s="9">
        <v>-88004842823</v>
      </c>
      <c r="K50" s="9">
        <v>14480000</v>
      </c>
      <c r="M50" s="9">
        <v>869842933584</v>
      </c>
      <c r="O50" s="9">
        <v>957847776407</v>
      </c>
      <c r="Q50" s="36">
        <v>-88004842823</v>
      </c>
      <c r="R50" s="36"/>
    </row>
    <row r="51" spans="1:18" ht="21.75" customHeight="1" x14ac:dyDescent="0.2">
      <c r="A51" s="8" t="s">
        <v>31</v>
      </c>
      <c r="C51" s="9">
        <v>3100000</v>
      </c>
      <c r="E51" s="9">
        <v>97048967350</v>
      </c>
      <c r="G51" s="9">
        <v>125142157708</v>
      </c>
      <c r="I51" s="9">
        <v>-28093190358</v>
      </c>
      <c r="K51" s="9">
        <v>3100000</v>
      </c>
      <c r="M51" s="9">
        <v>97048967350</v>
      </c>
      <c r="O51" s="9">
        <v>73160975208</v>
      </c>
      <c r="Q51" s="36">
        <v>23887992142</v>
      </c>
      <c r="R51" s="36"/>
    </row>
    <row r="52" spans="1:18" ht="21.75" customHeight="1" x14ac:dyDescent="0.2">
      <c r="A52" s="8" t="s">
        <v>51</v>
      </c>
      <c r="C52" s="9">
        <v>15686273</v>
      </c>
      <c r="E52" s="9">
        <v>83272846886</v>
      </c>
      <c r="G52" s="9">
        <v>70945352544</v>
      </c>
      <c r="I52" s="9">
        <v>12327494342</v>
      </c>
      <c r="K52" s="9">
        <v>15686273</v>
      </c>
      <c r="M52" s="9">
        <v>83272846886</v>
      </c>
      <c r="O52" s="9">
        <v>60915897201</v>
      </c>
      <c r="Q52" s="36">
        <v>22356949685</v>
      </c>
      <c r="R52" s="36"/>
    </row>
    <row r="53" spans="1:18" ht="21.75" customHeight="1" x14ac:dyDescent="0.2">
      <c r="A53" s="8" t="s">
        <v>29</v>
      </c>
      <c r="C53" s="9">
        <v>67000000</v>
      </c>
      <c r="E53" s="9">
        <v>318914585730</v>
      </c>
      <c r="G53" s="9">
        <v>284225181406</v>
      </c>
      <c r="I53" s="9">
        <v>34689404323</v>
      </c>
      <c r="K53" s="9">
        <v>67000000</v>
      </c>
      <c r="M53" s="9">
        <v>318914585730</v>
      </c>
      <c r="O53" s="9">
        <v>267371015132</v>
      </c>
      <c r="Q53" s="36">
        <v>51543570597</v>
      </c>
      <c r="R53" s="36"/>
    </row>
    <row r="54" spans="1:18" ht="21.75" customHeight="1" x14ac:dyDescent="0.2">
      <c r="A54" s="8" t="s">
        <v>92</v>
      </c>
      <c r="C54" s="9">
        <v>26150000</v>
      </c>
      <c r="E54" s="9">
        <v>103531963395</v>
      </c>
      <c r="G54" s="9">
        <v>103052877721</v>
      </c>
      <c r="I54" s="9">
        <v>479085673</v>
      </c>
      <c r="K54" s="9">
        <v>26150000</v>
      </c>
      <c r="M54" s="9">
        <v>103531963395</v>
      </c>
      <c r="O54" s="9">
        <v>103052877721</v>
      </c>
      <c r="Q54" s="36">
        <v>479085673</v>
      </c>
      <c r="R54" s="36"/>
    </row>
    <row r="55" spans="1:18" ht="21.75" customHeight="1" x14ac:dyDescent="0.2">
      <c r="A55" s="8" t="s">
        <v>88</v>
      </c>
      <c r="C55" s="9">
        <v>21056019</v>
      </c>
      <c r="E55" s="9">
        <v>75257508015</v>
      </c>
      <c r="G55" s="9">
        <v>79394372697</v>
      </c>
      <c r="I55" s="9">
        <v>-4136864681</v>
      </c>
      <c r="K55" s="9">
        <v>21056019</v>
      </c>
      <c r="M55" s="9">
        <v>75257508015</v>
      </c>
      <c r="O55" s="9">
        <v>76417047717</v>
      </c>
      <c r="Q55" s="36">
        <v>-1159539701</v>
      </c>
      <c r="R55" s="36"/>
    </row>
    <row r="56" spans="1:18" ht="21.75" customHeight="1" x14ac:dyDescent="0.2">
      <c r="A56" s="8" t="s">
        <v>93</v>
      </c>
      <c r="C56" s="9">
        <v>1795000</v>
      </c>
      <c r="E56" s="9">
        <v>108096455008</v>
      </c>
      <c r="G56" s="9">
        <v>112745377961</v>
      </c>
      <c r="I56" s="9">
        <v>-4648922952</v>
      </c>
      <c r="K56" s="9">
        <v>1795000</v>
      </c>
      <c r="M56" s="9">
        <v>108096455008</v>
      </c>
      <c r="O56" s="9">
        <v>112745377961</v>
      </c>
      <c r="Q56" s="36">
        <v>-4648922952</v>
      </c>
      <c r="R56" s="36"/>
    </row>
    <row r="57" spans="1:18" ht="21.75" customHeight="1" x14ac:dyDescent="0.2">
      <c r="A57" s="8" t="s">
        <v>97</v>
      </c>
      <c r="C57" s="9">
        <v>3250000</v>
      </c>
      <c r="E57" s="9">
        <v>107162679325</v>
      </c>
      <c r="G57" s="9">
        <v>99747521107</v>
      </c>
      <c r="I57" s="9">
        <v>7415158217</v>
      </c>
      <c r="K57" s="9">
        <v>3250000</v>
      </c>
      <c r="M57" s="9">
        <v>107162679325</v>
      </c>
      <c r="O57" s="9">
        <v>99747521107</v>
      </c>
      <c r="Q57" s="36">
        <v>7415158217</v>
      </c>
      <c r="R57" s="36"/>
    </row>
    <row r="58" spans="1:18" ht="21.75" customHeight="1" x14ac:dyDescent="0.2">
      <c r="A58" s="8" t="s">
        <v>50</v>
      </c>
      <c r="C58" s="9">
        <v>23750000</v>
      </c>
      <c r="E58" s="9">
        <v>386017836750</v>
      </c>
      <c r="G58" s="9">
        <v>319324889375</v>
      </c>
      <c r="I58" s="9">
        <v>66692947374</v>
      </c>
      <c r="K58" s="9">
        <v>23750000</v>
      </c>
      <c r="M58" s="9">
        <v>386017836750</v>
      </c>
      <c r="O58" s="9">
        <v>256662263515</v>
      </c>
      <c r="Q58" s="36">
        <v>129355573235</v>
      </c>
      <c r="R58" s="36"/>
    </row>
    <row r="59" spans="1:18" ht="21.75" customHeight="1" x14ac:dyDescent="0.2">
      <c r="A59" s="8" t="s">
        <v>90</v>
      </c>
      <c r="C59" s="9">
        <v>11600000</v>
      </c>
      <c r="E59" s="9">
        <v>120052762760</v>
      </c>
      <c r="G59" s="9">
        <v>119083673461</v>
      </c>
      <c r="I59" s="9">
        <v>969089298</v>
      </c>
      <c r="K59" s="9">
        <v>11600000</v>
      </c>
      <c r="M59" s="9">
        <v>120052762760</v>
      </c>
      <c r="O59" s="9">
        <v>119083673461</v>
      </c>
      <c r="Q59" s="36">
        <v>969089298</v>
      </c>
      <c r="R59" s="36"/>
    </row>
    <row r="60" spans="1:18" ht="21.75" customHeight="1" x14ac:dyDescent="0.2">
      <c r="A60" s="8" t="s">
        <v>33</v>
      </c>
      <c r="C60" s="9">
        <v>40336505</v>
      </c>
      <c r="E60" s="9">
        <v>124757001795</v>
      </c>
      <c r="G60" s="9">
        <v>115650487395</v>
      </c>
      <c r="I60" s="9">
        <v>9106514400</v>
      </c>
      <c r="K60" s="9">
        <v>40336505</v>
      </c>
      <c r="M60" s="9">
        <v>124757001795</v>
      </c>
      <c r="O60" s="9">
        <v>94247158793</v>
      </c>
      <c r="Q60" s="36">
        <v>30509843002</v>
      </c>
      <c r="R60" s="36"/>
    </row>
    <row r="61" spans="1:18" ht="21.75" customHeight="1" x14ac:dyDescent="0.2">
      <c r="A61" s="8" t="s">
        <v>48</v>
      </c>
      <c r="C61" s="9">
        <v>229700000</v>
      </c>
      <c r="E61" s="9">
        <v>433968093776</v>
      </c>
      <c r="G61" s="9">
        <v>410625792274</v>
      </c>
      <c r="I61" s="9">
        <v>23342301501</v>
      </c>
      <c r="K61" s="9">
        <v>229700000</v>
      </c>
      <c r="M61" s="9">
        <v>433968093776</v>
      </c>
      <c r="O61" s="9">
        <v>357592514906</v>
      </c>
      <c r="Q61" s="36">
        <v>76375578870</v>
      </c>
      <c r="R61" s="36"/>
    </row>
    <row r="62" spans="1:18" ht="21.75" customHeight="1" x14ac:dyDescent="0.2">
      <c r="A62" s="8" t="s">
        <v>68</v>
      </c>
      <c r="C62" s="9">
        <v>25223815</v>
      </c>
      <c r="E62" s="9">
        <v>199980390931</v>
      </c>
      <c r="G62" s="9">
        <v>143164935685</v>
      </c>
      <c r="I62" s="9">
        <v>56815455246</v>
      </c>
      <c r="K62" s="9">
        <v>25223815</v>
      </c>
      <c r="M62" s="9">
        <v>199980390931</v>
      </c>
      <c r="O62" s="9">
        <v>113808399187</v>
      </c>
      <c r="Q62" s="36">
        <v>86171991744</v>
      </c>
      <c r="R62" s="36"/>
    </row>
    <row r="63" spans="1:18" ht="21.75" customHeight="1" x14ac:dyDescent="0.2">
      <c r="A63" s="8" t="s">
        <v>24</v>
      </c>
      <c r="C63" s="9">
        <v>4145527</v>
      </c>
      <c r="E63" s="9">
        <v>10032782784</v>
      </c>
      <c r="G63" s="9">
        <v>18410028057</v>
      </c>
      <c r="I63" s="9">
        <v>-8377245272</v>
      </c>
      <c r="K63" s="9">
        <v>4145527</v>
      </c>
      <c r="M63" s="9">
        <v>10032782784</v>
      </c>
      <c r="O63" s="9">
        <v>10011575083</v>
      </c>
      <c r="Q63" s="36">
        <v>21207701</v>
      </c>
      <c r="R63" s="36"/>
    </row>
    <row r="64" spans="1:18" ht="21.75" customHeight="1" x14ac:dyDescent="0.2">
      <c r="A64" s="8" t="s">
        <v>34</v>
      </c>
      <c r="C64" s="9">
        <v>4410000</v>
      </c>
      <c r="E64" s="9">
        <v>73208986011</v>
      </c>
      <c r="G64" s="9">
        <v>72990190476</v>
      </c>
      <c r="I64" s="9">
        <v>218795534</v>
      </c>
      <c r="K64" s="9">
        <v>4410000</v>
      </c>
      <c r="M64" s="9">
        <v>73208986011</v>
      </c>
      <c r="O64" s="9">
        <v>69383327945</v>
      </c>
      <c r="Q64" s="36">
        <v>3825658065</v>
      </c>
      <c r="R64" s="36"/>
    </row>
    <row r="65" spans="1:18" ht="21.75" customHeight="1" x14ac:dyDescent="0.2">
      <c r="A65" s="8" t="s">
        <v>72</v>
      </c>
      <c r="C65" s="9">
        <v>150061360</v>
      </c>
      <c r="E65" s="9">
        <v>361681465834</v>
      </c>
      <c r="G65" s="9">
        <v>367488619876</v>
      </c>
      <c r="I65" s="9">
        <v>-5807154041</v>
      </c>
      <c r="K65" s="9">
        <v>150061360</v>
      </c>
      <c r="M65" s="9">
        <v>361681465834</v>
      </c>
      <c r="O65" s="9">
        <v>322904904859</v>
      </c>
      <c r="Q65" s="36">
        <v>38776560975</v>
      </c>
      <c r="R65" s="36"/>
    </row>
    <row r="66" spans="1:18" ht="21.75" customHeight="1" x14ac:dyDescent="0.2">
      <c r="A66" s="8" t="s">
        <v>26</v>
      </c>
      <c r="C66" s="9">
        <v>1978152</v>
      </c>
      <c r="E66" s="9">
        <v>92686290991</v>
      </c>
      <c r="G66" s="9">
        <v>102265052110</v>
      </c>
      <c r="I66" s="9">
        <v>-9578761118</v>
      </c>
      <c r="K66" s="9">
        <v>1978152</v>
      </c>
      <c r="M66" s="9">
        <v>92686290991</v>
      </c>
      <c r="O66" s="9">
        <v>80539993933</v>
      </c>
      <c r="Q66" s="36">
        <v>12146297058</v>
      </c>
      <c r="R66" s="36"/>
    </row>
    <row r="67" spans="1:18" ht="21.75" customHeight="1" x14ac:dyDescent="0.2">
      <c r="A67" s="8" t="s">
        <v>66</v>
      </c>
      <c r="C67" s="9">
        <v>27300000</v>
      </c>
      <c r="E67" s="9">
        <v>99226900773</v>
      </c>
      <c r="G67" s="9">
        <v>100066658874</v>
      </c>
      <c r="I67" s="9">
        <v>-839758101</v>
      </c>
      <c r="K67" s="9">
        <v>27300000</v>
      </c>
      <c r="M67" s="9">
        <v>99226900773</v>
      </c>
      <c r="O67" s="9">
        <v>102764545969</v>
      </c>
      <c r="Q67" s="36">
        <v>-3537645196</v>
      </c>
      <c r="R67" s="36"/>
    </row>
    <row r="68" spans="1:18" ht="21.75" customHeight="1" x14ac:dyDescent="0.2">
      <c r="A68" s="8" t="s">
        <v>67</v>
      </c>
      <c r="C68" s="9">
        <v>18300829</v>
      </c>
      <c r="E68" s="9">
        <v>56711692497</v>
      </c>
      <c r="G68" s="9">
        <v>56711692497</v>
      </c>
      <c r="I68" s="9">
        <v>0</v>
      </c>
      <c r="K68" s="9">
        <v>18300829</v>
      </c>
      <c r="M68" s="9">
        <v>56711692497</v>
      </c>
      <c r="O68" s="9">
        <v>97690712792</v>
      </c>
      <c r="Q68" s="36">
        <v>-40979020294</v>
      </c>
      <c r="R68" s="36"/>
    </row>
    <row r="69" spans="1:18" ht="21.75" customHeight="1" x14ac:dyDescent="0.2">
      <c r="A69" s="8" t="s">
        <v>75</v>
      </c>
      <c r="C69" s="9">
        <v>5537880</v>
      </c>
      <c r="E69" s="9">
        <v>102757849908</v>
      </c>
      <c r="G69" s="9">
        <v>105542951408</v>
      </c>
      <c r="I69" s="9">
        <v>-2785101499</v>
      </c>
      <c r="K69" s="9">
        <v>5537880</v>
      </c>
      <c r="M69" s="9">
        <v>102757849908</v>
      </c>
      <c r="O69" s="9">
        <v>102469312721</v>
      </c>
      <c r="Q69" s="36">
        <v>288537187</v>
      </c>
      <c r="R69" s="36"/>
    </row>
    <row r="70" spans="1:18" ht="21.75" customHeight="1" x14ac:dyDescent="0.2">
      <c r="A70" s="8" t="s">
        <v>64</v>
      </c>
      <c r="C70" s="9">
        <v>21025000</v>
      </c>
      <c r="E70" s="9">
        <v>59395471307</v>
      </c>
      <c r="G70" s="9">
        <v>55875111346</v>
      </c>
      <c r="I70" s="9">
        <v>3520359961</v>
      </c>
      <c r="K70" s="9">
        <v>21025000</v>
      </c>
      <c r="M70" s="9">
        <v>59395471307</v>
      </c>
      <c r="O70" s="9">
        <v>100110527011</v>
      </c>
      <c r="Q70" s="36">
        <v>-40715055703</v>
      </c>
      <c r="R70" s="36"/>
    </row>
    <row r="71" spans="1:18" ht="21.75" customHeight="1" x14ac:dyDescent="0.2">
      <c r="A71" s="8" t="s">
        <v>40</v>
      </c>
      <c r="C71" s="9">
        <v>375000</v>
      </c>
      <c r="E71" s="9">
        <v>10697910937</v>
      </c>
      <c r="G71" s="9">
        <v>10083943875</v>
      </c>
      <c r="I71" s="9">
        <v>613967062</v>
      </c>
      <c r="K71" s="9">
        <v>375000</v>
      </c>
      <c r="M71" s="9">
        <v>10697910937</v>
      </c>
      <c r="O71" s="9">
        <v>7143838501</v>
      </c>
      <c r="Q71" s="36">
        <v>3554072436</v>
      </c>
      <c r="R71" s="36"/>
    </row>
    <row r="72" spans="1:18" ht="21.75" customHeight="1" x14ac:dyDescent="0.2">
      <c r="A72" s="8" t="s">
        <v>91</v>
      </c>
      <c r="C72" s="9">
        <v>19019115</v>
      </c>
      <c r="E72" s="9">
        <v>192495391858</v>
      </c>
      <c r="G72" s="9">
        <v>171682185270</v>
      </c>
      <c r="I72" s="9">
        <v>20813206588</v>
      </c>
      <c r="K72" s="9">
        <v>19019115</v>
      </c>
      <c r="M72" s="9">
        <v>192495391858</v>
      </c>
      <c r="O72" s="9">
        <v>171682185270</v>
      </c>
      <c r="Q72" s="36">
        <v>20813206588</v>
      </c>
      <c r="R72" s="36"/>
    </row>
    <row r="73" spans="1:18" ht="21.75" customHeight="1" x14ac:dyDescent="0.2">
      <c r="A73" s="8" t="s">
        <v>83</v>
      </c>
      <c r="C73" s="9">
        <v>1228500</v>
      </c>
      <c r="E73" s="9">
        <v>11580535102</v>
      </c>
      <c r="G73" s="9">
        <v>14296472440</v>
      </c>
      <c r="I73" s="9">
        <v>-2715937337</v>
      </c>
      <c r="K73" s="9">
        <v>1228500</v>
      </c>
      <c r="M73" s="9">
        <v>11580535102</v>
      </c>
      <c r="O73" s="9">
        <v>10839383758</v>
      </c>
      <c r="Q73" s="36">
        <v>741151344</v>
      </c>
      <c r="R73" s="36"/>
    </row>
    <row r="74" spans="1:18" ht="21.75" customHeight="1" x14ac:dyDescent="0.2">
      <c r="A74" s="8" t="s">
        <v>62</v>
      </c>
      <c r="C74" s="9">
        <v>32024</v>
      </c>
      <c r="E74" s="9">
        <v>651721704960</v>
      </c>
      <c r="G74" s="9">
        <v>569298077568</v>
      </c>
      <c r="I74" s="9">
        <v>82423627392</v>
      </c>
      <c r="K74" s="9">
        <v>32024</v>
      </c>
      <c r="M74" s="9">
        <v>651721704960</v>
      </c>
      <c r="O74" s="9">
        <v>253580448393</v>
      </c>
      <c r="Q74" s="36">
        <v>398141256567</v>
      </c>
      <c r="R74" s="36"/>
    </row>
    <row r="75" spans="1:18" ht="21.75" customHeight="1" x14ac:dyDescent="0.2">
      <c r="A75" s="8" t="s">
        <v>82</v>
      </c>
      <c r="C75" s="9">
        <v>257500</v>
      </c>
      <c r="E75" s="9">
        <v>4829130022</v>
      </c>
      <c r="G75" s="9">
        <v>5964171843</v>
      </c>
      <c r="I75" s="9">
        <v>-1135041820</v>
      </c>
      <c r="K75" s="9">
        <v>257500</v>
      </c>
      <c r="M75" s="9">
        <v>4829130022</v>
      </c>
      <c r="O75" s="9">
        <v>4389074110</v>
      </c>
      <c r="Q75" s="36">
        <v>440055912</v>
      </c>
      <c r="R75" s="36"/>
    </row>
    <row r="76" spans="1:18" ht="21.75" customHeight="1" x14ac:dyDescent="0.2">
      <c r="A76" s="8" t="s">
        <v>94</v>
      </c>
      <c r="C76" s="9">
        <v>2513000</v>
      </c>
      <c r="E76" s="9">
        <v>18302836903</v>
      </c>
      <c r="G76" s="9">
        <v>16377688409</v>
      </c>
      <c r="I76" s="9">
        <v>1925148494</v>
      </c>
      <c r="K76" s="9">
        <v>2513000</v>
      </c>
      <c r="M76" s="9">
        <v>18302836903</v>
      </c>
      <c r="O76" s="9">
        <v>16377688409</v>
      </c>
      <c r="Q76" s="36">
        <v>1925148494</v>
      </c>
      <c r="R76" s="36"/>
    </row>
    <row r="77" spans="1:18" ht="21.75" customHeight="1" x14ac:dyDescent="0.2">
      <c r="A77" s="8" t="s">
        <v>127</v>
      </c>
      <c r="C77" s="9">
        <v>11600</v>
      </c>
      <c r="E77" s="9">
        <v>35198871503</v>
      </c>
      <c r="G77" s="9">
        <v>51229242359</v>
      </c>
      <c r="I77" s="9">
        <v>-16030370855</v>
      </c>
      <c r="K77" s="9">
        <v>11600</v>
      </c>
      <c r="M77" s="9">
        <v>35198871503</v>
      </c>
      <c r="O77" s="9">
        <v>29587051071</v>
      </c>
      <c r="Q77" s="36">
        <v>5611820432</v>
      </c>
      <c r="R77" s="36"/>
    </row>
    <row r="78" spans="1:18" ht="21.75" customHeight="1" x14ac:dyDescent="0.2">
      <c r="A78" s="11" t="s">
        <v>131</v>
      </c>
      <c r="C78" s="13">
        <v>45216</v>
      </c>
      <c r="E78" s="13">
        <v>39768444144</v>
      </c>
      <c r="G78" s="13">
        <v>38878173292</v>
      </c>
      <c r="I78" s="13">
        <v>890270852</v>
      </c>
      <c r="K78" s="13">
        <v>45216</v>
      </c>
      <c r="M78" s="13">
        <v>39768444144</v>
      </c>
      <c r="O78" s="13">
        <v>38142848142</v>
      </c>
      <c r="Q78" s="38">
        <v>1625596002</v>
      </c>
      <c r="R78" s="38"/>
    </row>
    <row r="79" spans="1:18" ht="21.75" customHeight="1" x14ac:dyDescent="0.2">
      <c r="A79" s="15" t="s">
        <v>98</v>
      </c>
      <c r="C79" s="16">
        <v>1953287526</v>
      </c>
      <c r="E79" s="16">
        <v>12997290446251</v>
      </c>
      <c r="G79" s="16">
        <v>12075850650961</v>
      </c>
      <c r="I79" s="16">
        <v>921439795296</v>
      </c>
      <c r="K79" s="16">
        <v>1953287526</v>
      </c>
      <c r="M79" s="16">
        <v>12997290446251</v>
      </c>
      <c r="O79" s="16">
        <v>10274412244711</v>
      </c>
      <c r="Q79" s="46">
        <v>2722878201540</v>
      </c>
      <c r="R79" s="46"/>
    </row>
  </sheetData>
  <mergeCells count="80">
    <mergeCell ref="Q78:R78"/>
    <mergeCell ref="Q79:R79"/>
    <mergeCell ref="Q73:R73"/>
    <mergeCell ref="Q74:R74"/>
    <mergeCell ref="Q75:R75"/>
    <mergeCell ref="Q76:R76"/>
    <mergeCell ref="Q77:R77"/>
    <mergeCell ref="Q68:R68"/>
    <mergeCell ref="Q69:R69"/>
    <mergeCell ref="Q70:R70"/>
    <mergeCell ref="Q71:R71"/>
    <mergeCell ref="Q72:R72"/>
    <mergeCell ref="Q63:R63"/>
    <mergeCell ref="Q64:R64"/>
    <mergeCell ref="Q65:R65"/>
    <mergeCell ref="Q66:R66"/>
    <mergeCell ref="Q67:R67"/>
    <mergeCell ref="Q58:R58"/>
    <mergeCell ref="Q59:R59"/>
    <mergeCell ref="Q60:R60"/>
    <mergeCell ref="Q61:R61"/>
    <mergeCell ref="Q62:R62"/>
    <mergeCell ref="Q53:R53"/>
    <mergeCell ref="Q54:R54"/>
    <mergeCell ref="Q55:R55"/>
    <mergeCell ref="Q56:R56"/>
    <mergeCell ref="Q57:R57"/>
    <mergeCell ref="Q48:R48"/>
    <mergeCell ref="Q49:R49"/>
    <mergeCell ref="Q50:R50"/>
    <mergeCell ref="Q51:R51"/>
    <mergeCell ref="Q52:R52"/>
    <mergeCell ref="Q43:R43"/>
    <mergeCell ref="Q44:R44"/>
    <mergeCell ref="Q45:R45"/>
    <mergeCell ref="Q46:R46"/>
    <mergeCell ref="Q47:R47"/>
    <mergeCell ref="Q38:R38"/>
    <mergeCell ref="Q39:R39"/>
    <mergeCell ref="Q40:R40"/>
    <mergeCell ref="Q41:R41"/>
    <mergeCell ref="Q42:R42"/>
    <mergeCell ref="Q33:R33"/>
    <mergeCell ref="Q34:R34"/>
    <mergeCell ref="Q35:R35"/>
    <mergeCell ref="Q36:R36"/>
    <mergeCell ref="Q37:R37"/>
    <mergeCell ref="Q28:R28"/>
    <mergeCell ref="Q29:R29"/>
    <mergeCell ref="Q30:R30"/>
    <mergeCell ref="Q31:R31"/>
    <mergeCell ref="Q32:R32"/>
    <mergeCell ref="Q23:R23"/>
    <mergeCell ref="Q24:R24"/>
    <mergeCell ref="Q25:R25"/>
    <mergeCell ref="Q26:R26"/>
    <mergeCell ref="Q27:R27"/>
    <mergeCell ref="Q18:R18"/>
    <mergeCell ref="Q19:R19"/>
    <mergeCell ref="Q20:R20"/>
    <mergeCell ref="Q21:R21"/>
    <mergeCell ref="Q22:R22"/>
    <mergeCell ref="Q13:R13"/>
    <mergeCell ref="Q14:R14"/>
    <mergeCell ref="Q15:R15"/>
    <mergeCell ref="Q16:R16"/>
    <mergeCell ref="Q17:R17"/>
    <mergeCell ref="Q8:R8"/>
    <mergeCell ref="Q9:R9"/>
    <mergeCell ref="Q10:R10"/>
    <mergeCell ref="Q11:R11"/>
    <mergeCell ref="Q12:R12"/>
    <mergeCell ref="A1:Q1"/>
    <mergeCell ref="A2:R2"/>
    <mergeCell ref="A3:R3"/>
    <mergeCell ref="A5:R5"/>
    <mergeCell ref="A6:A7"/>
    <mergeCell ref="C6:I6"/>
    <mergeCell ref="K6:R6"/>
    <mergeCell ref="Q7:R7"/>
  </mergeCells>
  <pageMargins left="0.39" right="0.39" top="0.39" bottom="0.39" header="0" footer="0"/>
  <pageSetup paperSize="0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W93"/>
  <sheetViews>
    <sheetView rightToLeft="1" workbookViewId="0">
      <selection sqref="A1:AW1"/>
    </sheetView>
  </sheetViews>
  <sheetFormatPr defaultRowHeight="12.75" x14ac:dyDescent="0.2"/>
  <cols>
    <col min="1" max="1" width="13" customWidth="1"/>
    <col min="2" max="2" width="1.28515625" customWidth="1"/>
    <col min="3" max="3" width="13" customWidth="1"/>
    <col min="4" max="4" width="1.28515625" customWidth="1"/>
    <col min="5" max="5" width="13" customWidth="1"/>
    <col min="6" max="6" width="1.28515625" customWidth="1"/>
    <col min="7" max="7" width="6.42578125" customWidth="1"/>
    <col min="8" max="8" width="1.28515625" customWidth="1"/>
    <col min="9" max="9" width="5.140625" customWidth="1"/>
    <col min="10" max="10" width="1.28515625" customWidth="1"/>
    <col min="11" max="11" width="9.140625" customWidth="1"/>
    <col min="12" max="12" width="1.28515625" customWidth="1"/>
    <col min="13" max="13" width="2.5703125" customWidth="1"/>
    <col min="14" max="14" width="1.28515625" customWidth="1"/>
    <col min="15" max="15" width="9.140625" customWidth="1"/>
    <col min="16" max="16" width="1.28515625" customWidth="1"/>
    <col min="17" max="17" width="2.5703125" customWidth="1"/>
    <col min="18" max="20" width="1.28515625" customWidth="1"/>
    <col min="21" max="21" width="6.42578125" customWidth="1"/>
    <col min="22" max="22" width="1.28515625" customWidth="1"/>
    <col min="23" max="23" width="2.5703125" customWidth="1"/>
    <col min="24" max="26" width="1.28515625" customWidth="1"/>
    <col min="27" max="27" width="6.42578125" customWidth="1"/>
    <col min="28" max="28" width="1.28515625" customWidth="1"/>
    <col min="29" max="29" width="2.5703125" customWidth="1"/>
    <col min="30" max="32" width="1.28515625" customWidth="1"/>
    <col min="33" max="33" width="9.140625" customWidth="1"/>
    <col min="34" max="34" width="1.28515625" customWidth="1"/>
    <col min="35" max="35" width="2.5703125" customWidth="1"/>
    <col min="36" max="36" width="1.28515625" customWidth="1"/>
    <col min="37" max="37" width="9.140625" customWidth="1"/>
    <col min="38" max="38" width="1.28515625" customWidth="1"/>
    <col min="39" max="39" width="2.5703125" customWidth="1"/>
    <col min="40" max="40" width="1.28515625" customWidth="1"/>
    <col min="41" max="41" width="9.140625" customWidth="1"/>
    <col min="42" max="42" width="1.28515625" customWidth="1"/>
    <col min="43" max="43" width="2.5703125" customWidth="1"/>
    <col min="44" max="44" width="1.28515625" customWidth="1"/>
    <col min="45" max="45" width="11.7109375" customWidth="1"/>
    <col min="46" max="47" width="1.28515625" customWidth="1"/>
    <col min="48" max="48" width="13" customWidth="1"/>
    <col min="49" max="49" width="7.7109375" customWidth="1"/>
    <col min="50" max="50" width="0.28515625" customWidth="1"/>
  </cols>
  <sheetData>
    <row r="1" spans="1:49" ht="29.1" customHeight="1" x14ac:dyDescent="0.2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  <c r="AJ1" s="28"/>
      <c r="AK1" s="28"/>
      <c r="AL1" s="28"/>
      <c r="AM1" s="28"/>
      <c r="AN1" s="28"/>
      <c r="AO1" s="28"/>
      <c r="AP1" s="28"/>
      <c r="AQ1" s="28"/>
      <c r="AR1" s="28"/>
      <c r="AS1" s="28"/>
      <c r="AT1" s="28"/>
      <c r="AU1" s="28"/>
      <c r="AV1" s="28"/>
      <c r="AW1" s="28"/>
    </row>
    <row r="2" spans="1:49" ht="21.75" customHeight="1" x14ac:dyDescent="0.2">
      <c r="A2" s="28" t="s">
        <v>1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  <c r="AM2" s="28"/>
      <c r="AN2" s="28"/>
      <c r="AO2" s="28"/>
      <c r="AP2" s="28"/>
      <c r="AQ2" s="28"/>
      <c r="AR2" s="28"/>
      <c r="AS2" s="28"/>
      <c r="AT2" s="28"/>
      <c r="AU2" s="28"/>
      <c r="AV2" s="28"/>
      <c r="AW2" s="28"/>
    </row>
    <row r="3" spans="1:49" ht="21.75" customHeight="1" x14ac:dyDescent="0.2">
      <c r="A3" s="28" t="s">
        <v>2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</row>
    <row r="4" spans="1:49" ht="14.45" customHeight="1" x14ac:dyDescent="0.2"/>
    <row r="5" spans="1:49" ht="14.45" customHeight="1" x14ac:dyDescent="0.2">
      <c r="A5" s="30" t="s">
        <v>99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</row>
    <row r="6" spans="1:49" ht="14.45" customHeight="1" x14ac:dyDescent="0.2">
      <c r="I6" s="31" t="s">
        <v>7</v>
      </c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C6" s="31" t="s">
        <v>9</v>
      </c>
      <c r="AD6" s="31"/>
      <c r="AE6" s="31"/>
      <c r="AF6" s="31"/>
      <c r="AG6" s="31"/>
      <c r="AH6" s="31"/>
      <c r="AI6" s="31"/>
      <c r="AJ6" s="31"/>
      <c r="AK6" s="31"/>
      <c r="AL6" s="31"/>
      <c r="AM6" s="31"/>
      <c r="AN6" s="31"/>
      <c r="AO6" s="31"/>
      <c r="AP6" s="31"/>
      <c r="AQ6" s="31"/>
      <c r="AR6" s="31"/>
      <c r="AS6" s="31"/>
    </row>
    <row r="7" spans="1:49" ht="14.45" customHeight="1" x14ac:dyDescent="0.2"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</row>
    <row r="8" spans="1:49" ht="14.45" customHeight="1" x14ac:dyDescent="0.2">
      <c r="A8" s="31" t="s">
        <v>100</v>
      </c>
      <c r="B8" s="31"/>
      <c r="C8" s="31"/>
      <c r="D8" s="31"/>
      <c r="E8" s="31"/>
      <c r="F8" s="31"/>
      <c r="G8" s="31"/>
      <c r="I8" s="31" t="s">
        <v>101</v>
      </c>
      <c r="J8" s="31"/>
      <c r="K8" s="31"/>
      <c r="M8" s="31" t="s">
        <v>102</v>
      </c>
      <c r="N8" s="31"/>
      <c r="O8" s="31"/>
      <c r="Q8" s="31" t="s">
        <v>103</v>
      </c>
      <c r="R8" s="31"/>
      <c r="S8" s="31"/>
      <c r="T8" s="31"/>
      <c r="U8" s="31"/>
      <c r="W8" s="31" t="s">
        <v>104</v>
      </c>
      <c r="X8" s="31"/>
      <c r="Y8" s="31"/>
      <c r="Z8" s="31"/>
      <c r="AA8" s="31"/>
      <c r="AC8" s="31" t="s">
        <v>101</v>
      </c>
      <c r="AD8" s="31"/>
      <c r="AE8" s="31"/>
      <c r="AF8" s="31"/>
      <c r="AG8" s="31"/>
      <c r="AI8" s="31" t="s">
        <v>102</v>
      </c>
      <c r="AJ8" s="31"/>
      <c r="AK8" s="31"/>
      <c r="AM8" s="31" t="s">
        <v>103</v>
      </c>
      <c r="AN8" s="31"/>
      <c r="AO8" s="31"/>
      <c r="AQ8" s="31" t="s">
        <v>104</v>
      </c>
      <c r="AR8" s="31"/>
      <c r="AS8" s="31"/>
    </row>
    <row r="9" spans="1:49" ht="14.45" customHeight="1" x14ac:dyDescent="0.2">
      <c r="A9" s="30" t="s">
        <v>105</v>
      </c>
      <c r="B9" s="40"/>
      <c r="C9" s="40"/>
      <c r="D9" s="40"/>
      <c r="E9" s="40"/>
      <c r="F9" s="40"/>
      <c r="G9" s="40"/>
      <c r="H9" s="30"/>
      <c r="I9" s="40"/>
      <c r="J9" s="40"/>
      <c r="K9" s="40"/>
      <c r="L9" s="30"/>
      <c r="M9" s="40"/>
      <c r="N9" s="40"/>
      <c r="O9" s="40"/>
      <c r="P9" s="30"/>
      <c r="Q9" s="40"/>
      <c r="R9" s="40"/>
      <c r="S9" s="40"/>
      <c r="T9" s="40"/>
      <c r="U9" s="40"/>
      <c r="V9" s="30"/>
      <c r="W9" s="40"/>
      <c r="X9" s="40"/>
      <c r="Y9" s="40"/>
      <c r="Z9" s="40"/>
      <c r="AA9" s="40"/>
      <c r="AB9" s="30"/>
      <c r="AC9" s="40"/>
      <c r="AD9" s="40"/>
      <c r="AE9" s="40"/>
      <c r="AF9" s="40"/>
      <c r="AG9" s="40"/>
      <c r="AH9" s="30"/>
      <c r="AI9" s="40"/>
      <c r="AJ9" s="40"/>
      <c r="AK9" s="40"/>
      <c r="AL9" s="30"/>
      <c r="AM9" s="40"/>
      <c r="AN9" s="40"/>
      <c r="AO9" s="40"/>
      <c r="AP9" s="30"/>
      <c r="AQ9" s="40"/>
      <c r="AR9" s="40"/>
      <c r="AS9" s="40"/>
      <c r="AT9" s="30"/>
      <c r="AU9" s="30"/>
      <c r="AV9" s="30"/>
      <c r="AW9" s="30"/>
    </row>
    <row r="10" spans="1:49" ht="14.45" customHeight="1" x14ac:dyDescent="0.2">
      <c r="C10" s="31" t="s">
        <v>7</v>
      </c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Y10" s="31" t="s">
        <v>9</v>
      </c>
      <c r="Z10" s="31"/>
      <c r="AA10" s="31"/>
      <c r="AB10" s="31"/>
      <c r="AC10" s="31"/>
      <c r="AD10" s="31"/>
      <c r="AE10" s="31"/>
      <c r="AF10" s="31"/>
      <c r="AG10" s="31"/>
      <c r="AH10" s="31"/>
      <c r="AI10" s="31"/>
      <c r="AJ10" s="31"/>
      <c r="AK10" s="31"/>
      <c r="AL10" s="31"/>
      <c r="AM10" s="31"/>
      <c r="AN10" s="31"/>
      <c r="AO10" s="31"/>
      <c r="AP10" s="31"/>
      <c r="AQ10" s="31"/>
      <c r="AR10" s="31"/>
      <c r="AS10" s="31"/>
      <c r="AT10" s="31"/>
      <c r="AU10" s="31"/>
      <c r="AV10" s="31"/>
    </row>
    <row r="11" spans="1:49" ht="14.45" customHeight="1" x14ac:dyDescent="0.2">
      <c r="A11" s="2" t="s">
        <v>100</v>
      </c>
      <c r="C11" s="4" t="s">
        <v>106</v>
      </c>
      <c r="D11" s="3"/>
      <c r="E11" s="4" t="s">
        <v>107</v>
      </c>
      <c r="F11" s="3"/>
      <c r="G11" s="32" t="s">
        <v>108</v>
      </c>
      <c r="H11" s="32"/>
      <c r="I11" s="32"/>
      <c r="J11" s="3"/>
      <c r="K11" s="32" t="s">
        <v>109</v>
      </c>
      <c r="L11" s="32"/>
      <c r="M11" s="32"/>
      <c r="N11" s="3"/>
      <c r="O11" s="32" t="s">
        <v>102</v>
      </c>
      <c r="P11" s="32"/>
      <c r="Q11" s="32"/>
      <c r="R11" s="3"/>
      <c r="S11" s="32" t="s">
        <v>103</v>
      </c>
      <c r="T11" s="32"/>
      <c r="U11" s="32"/>
      <c r="V11" s="32"/>
      <c r="W11" s="32"/>
      <c r="Y11" s="32" t="s">
        <v>106</v>
      </c>
      <c r="Z11" s="32"/>
      <c r="AA11" s="32"/>
      <c r="AB11" s="32"/>
      <c r="AC11" s="32"/>
      <c r="AD11" s="3"/>
      <c r="AE11" s="32" t="s">
        <v>107</v>
      </c>
      <c r="AF11" s="32"/>
      <c r="AG11" s="32"/>
      <c r="AH11" s="32"/>
      <c r="AI11" s="32"/>
      <c r="AJ11" s="3"/>
      <c r="AK11" s="32" t="s">
        <v>108</v>
      </c>
      <c r="AL11" s="32"/>
      <c r="AM11" s="32"/>
      <c r="AN11" s="3"/>
      <c r="AO11" s="32" t="s">
        <v>109</v>
      </c>
      <c r="AP11" s="32"/>
      <c r="AQ11" s="32"/>
      <c r="AR11" s="3"/>
      <c r="AS11" s="32" t="s">
        <v>102</v>
      </c>
      <c r="AT11" s="32"/>
      <c r="AU11" s="3"/>
      <c r="AV11" s="4" t="s">
        <v>103</v>
      </c>
    </row>
    <row r="12" spans="1:49" ht="14.45" customHeight="1" x14ac:dyDescent="0.2">
      <c r="A12" s="30" t="s">
        <v>110</v>
      </c>
      <c r="B12" s="30"/>
      <c r="C12" s="40"/>
      <c r="D12" s="30"/>
      <c r="E12" s="40"/>
      <c r="F12" s="30"/>
      <c r="G12" s="40"/>
      <c r="H12" s="40"/>
      <c r="I12" s="40"/>
      <c r="J12" s="30"/>
      <c r="K12" s="40"/>
      <c r="L12" s="40"/>
      <c r="M12" s="40"/>
      <c r="N12" s="30"/>
      <c r="O12" s="40"/>
      <c r="P12" s="40"/>
      <c r="Q12" s="40"/>
      <c r="R12" s="30"/>
      <c r="S12" s="40"/>
      <c r="T12" s="40"/>
      <c r="U12" s="40"/>
      <c r="V12" s="40"/>
      <c r="W12" s="40"/>
      <c r="X12" s="30"/>
      <c r="Y12" s="40"/>
      <c r="Z12" s="40"/>
      <c r="AA12" s="40"/>
      <c r="AB12" s="40"/>
      <c r="AC12" s="40"/>
      <c r="AD12" s="30"/>
      <c r="AE12" s="40"/>
      <c r="AF12" s="40"/>
      <c r="AG12" s="40"/>
      <c r="AH12" s="40"/>
      <c r="AI12" s="40"/>
      <c r="AJ12" s="30"/>
      <c r="AK12" s="40"/>
      <c r="AL12" s="40"/>
      <c r="AM12" s="40"/>
      <c r="AN12" s="30"/>
      <c r="AO12" s="40"/>
      <c r="AP12" s="40"/>
      <c r="AQ12" s="40"/>
      <c r="AR12" s="30"/>
      <c r="AS12" s="40"/>
      <c r="AT12" s="40"/>
      <c r="AU12" s="30"/>
      <c r="AV12" s="40"/>
      <c r="AW12" s="30"/>
    </row>
    <row r="13" spans="1:49" ht="14.45" customHeight="1" x14ac:dyDescent="0.2">
      <c r="C13" s="31" t="s">
        <v>7</v>
      </c>
      <c r="D13" s="31"/>
      <c r="E13" s="31"/>
      <c r="F13" s="31"/>
      <c r="G13" s="31"/>
      <c r="H13" s="31"/>
      <c r="I13" s="31"/>
      <c r="J13" s="31"/>
      <c r="K13" s="31"/>
      <c r="L13" s="31"/>
      <c r="M13" s="31"/>
      <c r="O13" s="31" t="s">
        <v>9</v>
      </c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31"/>
    </row>
    <row r="14" spans="1:49" ht="14.45" customHeight="1" x14ac:dyDescent="0.2">
      <c r="A14" s="2" t="s">
        <v>100</v>
      </c>
      <c r="C14" s="4" t="s">
        <v>107</v>
      </c>
      <c r="D14" s="3"/>
      <c r="E14" s="4" t="s">
        <v>109</v>
      </c>
      <c r="F14" s="3"/>
      <c r="G14" s="32" t="s">
        <v>102</v>
      </c>
      <c r="H14" s="32"/>
      <c r="I14" s="32"/>
      <c r="J14" s="3"/>
      <c r="K14" s="32" t="s">
        <v>103</v>
      </c>
      <c r="L14" s="32"/>
      <c r="M14" s="32"/>
      <c r="O14" s="32" t="s">
        <v>107</v>
      </c>
      <c r="P14" s="32"/>
      <c r="Q14" s="32"/>
      <c r="R14" s="32"/>
      <c r="S14" s="32"/>
      <c r="T14" s="3"/>
      <c r="U14" s="32" t="s">
        <v>109</v>
      </c>
      <c r="V14" s="32"/>
      <c r="W14" s="32"/>
      <c r="X14" s="32"/>
      <c r="Y14" s="32"/>
      <c r="Z14" s="3"/>
      <c r="AA14" s="32" t="s">
        <v>102</v>
      </c>
      <c r="AB14" s="32"/>
      <c r="AC14" s="32"/>
      <c r="AD14" s="32"/>
      <c r="AE14" s="32"/>
      <c r="AF14" s="3"/>
      <c r="AG14" s="32" t="s">
        <v>103</v>
      </c>
      <c r="AH14" s="32"/>
      <c r="AI14" s="32"/>
    </row>
    <row r="15" spans="1:49" ht="21.75" customHeight="1" x14ac:dyDescent="0.2">
      <c r="A15" s="3"/>
      <c r="C15" s="3"/>
      <c r="E15" s="3"/>
      <c r="G15" s="3"/>
      <c r="H15" s="3"/>
      <c r="I15" s="3"/>
      <c r="K15" s="3"/>
      <c r="L15" s="3"/>
      <c r="M15" s="3"/>
      <c r="O15" s="3"/>
      <c r="P15" s="3"/>
      <c r="Q15" s="3"/>
      <c r="R15" s="3"/>
      <c r="S15" s="3"/>
      <c r="U15" s="3"/>
      <c r="V15" s="3"/>
      <c r="W15" s="3"/>
      <c r="X15" s="3"/>
      <c r="Y15" s="3"/>
      <c r="AA15" s="3"/>
      <c r="AB15" s="3"/>
      <c r="AC15" s="3"/>
      <c r="AD15" s="3"/>
      <c r="AE15" s="3"/>
      <c r="AG15" s="3"/>
      <c r="AH15" s="3"/>
      <c r="AI15" s="3"/>
    </row>
    <row r="16" spans="1:49" ht="21.75" customHeight="1" x14ac:dyDescent="0.2"/>
    <row r="17" ht="21.75" customHeight="1" x14ac:dyDescent="0.2"/>
    <row r="18" ht="21.75" customHeight="1" x14ac:dyDescent="0.2"/>
    <row r="19" ht="21.75" customHeight="1" x14ac:dyDescent="0.2"/>
    <row r="20" ht="21.75" customHeight="1" x14ac:dyDescent="0.2"/>
    <row r="21" ht="21.75" customHeight="1" x14ac:dyDescent="0.2"/>
    <row r="22" ht="21.75" customHeight="1" x14ac:dyDescent="0.2"/>
    <row r="23" ht="21.75" customHeight="1" x14ac:dyDescent="0.2"/>
    <row r="24" ht="21.75" customHeight="1" x14ac:dyDescent="0.2"/>
    <row r="25" ht="21.75" customHeight="1" x14ac:dyDescent="0.2"/>
    <row r="26" ht="21.75" customHeight="1" x14ac:dyDescent="0.2"/>
    <row r="27" ht="21.75" customHeight="1" x14ac:dyDescent="0.2"/>
    <row r="28" ht="21.75" customHeight="1" x14ac:dyDescent="0.2"/>
    <row r="29" ht="21.75" customHeight="1" x14ac:dyDescent="0.2"/>
    <row r="30" ht="21.75" customHeight="1" x14ac:dyDescent="0.2"/>
    <row r="31" ht="21.75" customHeight="1" x14ac:dyDescent="0.2"/>
    <row r="32" ht="21.75" customHeight="1" x14ac:dyDescent="0.2"/>
    <row r="33" ht="21.75" customHeight="1" x14ac:dyDescent="0.2"/>
    <row r="34" ht="21.75" customHeight="1" x14ac:dyDescent="0.2"/>
    <row r="35" ht="21.75" customHeight="1" x14ac:dyDescent="0.2"/>
    <row r="36" ht="21.75" customHeight="1" x14ac:dyDescent="0.2"/>
    <row r="37" ht="21.75" customHeight="1" x14ac:dyDescent="0.2"/>
    <row r="38" ht="21.75" customHeight="1" x14ac:dyDescent="0.2"/>
    <row r="39" ht="21.75" customHeight="1" x14ac:dyDescent="0.2"/>
    <row r="40" ht="21.75" customHeight="1" x14ac:dyDescent="0.2"/>
    <row r="41" ht="21.75" customHeight="1" x14ac:dyDescent="0.2"/>
    <row r="42" ht="21.75" customHeight="1" x14ac:dyDescent="0.2"/>
    <row r="43" ht="21.75" customHeight="1" x14ac:dyDescent="0.2"/>
    <row r="44" ht="21.75" customHeight="1" x14ac:dyDescent="0.2"/>
    <row r="45" ht="21.75" customHeight="1" x14ac:dyDescent="0.2"/>
    <row r="46" ht="21.75" customHeight="1" x14ac:dyDescent="0.2"/>
    <row r="47" ht="21.75" customHeight="1" x14ac:dyDescent="0.2"/>
    <row r="48" ht="21.75" customHeight="1" x14ac:dyDescent="0.2"/>
    <row r="49" ht="21.75" customHeight="1" x14ac:dyDescent="0.2"/>
    <row r="50" ht="21.75" customHeight="1" x14ac:dyDescent="0.2"/>
    <row r="51" ht="21.75" customHeight="1" x14ac:dyDescent="0.2"/>
    <row r="52" ht="21.75" customHeight="1" x14ac:dyDescent="0.2"/>
    <row r="53" ht="21.75" customHeight="1" x14ac:dyDescent="0.2"/>
    <row r="54" ht="21.75" customHeight="1" x14ac:dyDescent="0.2"/>
    <row r="55" ht="21.75" customHeight="1" x14ac:dyDescent="0.2"/>
    <row r="56" ht="21.75" customHeight="1" x14ac:dyDescent="0.2"/>
    <row r="57" ht="21.75" customHeight="1" x14ac:dyDescent="0.2"/>
    <row r="58" ht="21.75" customHeight="1" x14ac:dyDescent="0.2"/>
    <row r="59" ht="21.75" customHeight="1" x14ac:dyDescent="0.2"/>
    <row r="60" ht="21.75" customHeight="1" x14ac:dyDescent="0.2"/>
    <row r="61" ht="21.75" customHeight="1" x14ac:dyDescent="0.2"/>
    <row r="62" ht="21.75" customHeight="1" x14ac:dyDescent="0.2"/>
    <row r="63" ht="21.75" customHeight="1" x14ac:dyDescent="0.2"/>
    <row r="64" ht="21.75" customHeight="1" x14ac:dyDescent="0.2"/>
    <row r="65" ht="21.75" customHeight="1" x14ac:dyDescent="0.2"/>
    <row r="66" ht="21.75" customHeight="1" x14ac:dyDescent="0.2"/>
    <row r="67" ht="21.75" customHeight="1" x14ac:dyDescent="0.2"/>
    <row r="68" ht="21.75" customHeight="1" x14ac:dyDescent="0.2"/>
    <row r="69" ht="21.75" customHeight="1" x14ac:dyDescent="0.2"/>
    <row r="70" ht="21.75" customHeight="1" x14ac:dyDescent="0.2"/>
    <row r="71" ht="21.75" customHeight="1" x14ac:dyDescent="0.2"/>
    <row r="72" ht="21.75" customHeight="1" x14ac:dyDescent="0.2"/>
    <row r="73" ht="21.75" customHeight="1" x14ac:dyDescent="0.2"/>
    <row r="74" ht="21.75" customHeight="1" x14ac:dyDescent="0.2"/>
    <row r="75" ht="21.75" customHeight="1" x14ac:dyDescent="0.2"/>
    <row r="76" ht="21.75" customHeight="1" x14ac:dyDescent="0.2"/>
    <row r="77" ht="21.75" customHeight="1" x14ac:dyDescent="0.2"/>
    <row r="78" ht="21.75" customHeight="1" x14ac:dyDescent="0.2"/>
    <row r="79" ht="21.75" customHeight="1" x14ac:dyDescent="0.2"/>
    <row r="80" ht="21.75" customHeight="1" x14ac:dyDescent="0.2"/>
    <row r="81" ht="21.75" customHeight="1" x14ac:dyDescent="0.2"/>
    <row r="82" ht="21.75" customHeight="1" x14ac:dyDescent="0.2"/>
    <row r="83" ht="21.75" customHeight="1" x14ac:dyDescent="0.2"/>
    <row r="84" ht="21.75" customHeight="1" x14ac:dyDescent="0.2"/>
    <row r="85" ht="21.75" customHeight="1" x14ac:dyDescent="0.2"/>
    <row r="86" ht="21.75" customHeight="1" x14ac:dyDescent="0.2"/>
    <row r="87" ht="21.75" customHeight="1" x14ac:dyDescent="0.2"/>
    <row r="88" ht="21.75" customHeight="1" x14ac:dyDescent="0.2"/>
    <row r="89" ht="21.75" customHeight="1" x14ac:dyDescent="0.2"/>
    <row r="90" ht="21.75" customHeight="1" x14ac:dyDescent="0.2"/>
    <row r="91" ht="21.75" customHeight="1" x14ac:dyDescent="0.2"/>
    <row r="92" ht="21.75" customHeight="1" x14ac:dyDescent="0.2"/>
    <row r="93" ht="21.75" customHeight="1" x14ac:dyDescent="0.2"/>
  </sheetData>
  <mergeCells count="36">
    <mergeCell ref="A12:AW12"/>
    <mergeCell ref="C13:M13"/>
    <mergeCell ref="O13:AI13"/>
    <mergeCell ref="G14:I14"/>
    <mergeCell ref="K14:M14"/>
    <mergeCell ref="O14:S14"/>
    <mergeCell ref="U14:Y14"/>
    <mergeCell ref="AA14:AE14"/>
    <mergeCell ref="AG14:AI14"/>
    <mergeCell ref="C10:W10"/>
    <mergeCell ref="Y10:AV10"/>
    <mergeCell ref="G11:I11"/>
    <mergeCell ref="K11:M11"/>
    <mergeCell ref="O11:Q11"/>
    <mergeCell ref="S11:W11"/>
    <mergeCell ref="Y11:AC11"/>
    <mergeCell ref="AE11:AI11"/>
    <mergeCell ref="AK11:AM11"/>
    <mergeCell ref="AO11:AQ11"/>
    <mergeCell ref="AS11:AT11"/>
    <mergeCell ref="AC8:AG8"/>
    <mergeCell ref="AI8:AK8"/>
    <mergeCell ref="AM8:AO8"/>
    <mergeCell ref="AQ8:AS8"/>
    <mergeCell ref="A9:AW9"/>
    <mergeCell ref="A8:G8"/>
    <mergeCell ref="I8:K8"/>
    <mergeCell ref="M8:O8"/>
    <mergeCell ref="Q8:U8"/>
    <mergeCell ref="W8:AA8"/>
    <mergeCell ref="A1:AW1"/>
    <mergeCell ref="A2:AW2"/>
    <mergeCell ref="A3:AW3"/>
    <mergeCell ref="A5:AW5"/>
    <mergeCell ref="I6:AA6"/>
    <mergeCell ref="AC6:AS6"/>
  </mergeCells>
  <pageMargins left="0.39" right="0.39" top="0.39" bottom="0.39" header="0" footer="0"/>
  <pageSetup paperSize="0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A8"/>
  <sheetViews>
    <sheetView rightToLeft="1" workbookViewId="0">
      <selection sqref="A1:AA1"/>
    </sheetView>
  </sheetViews>
  <sheetFormatPr defaultRowHeight="12.75" x14ac:dyDescent="0.2"/>
  <cols>
    <col min="1" max="1" width="5.140625" customWidth="1"/>
    <col min="2" max="2" width="14.28515625" customWidth="1"/>
    <col min="3" max="3" width="1.28515625" customWidth="1"/>
    <col min="4" max="4" width="2.5703125" customWidth="1"/>
    <col min="5" max="5" width="10.42578125" customWidth="1"/>
    <col min="6" max="6" width="1.28515625" customWidth="1"/>
    <col min="7" max="7" width="14.28515625" customWidth="1"/>
    <col min="8" max="8" width="1.28515625" customWidth="1"/>
    <col min="9" max="9" width="14.28515625" customWidth="1"/>
    <col min="10" max="10" width="1.28515625" customWidth="1"/>
    <col min="11" max="11" width="13" customWidth="1"/>
    <col min="12" max="12" width="1.28515625" customWidth="1"/>
    <col min="13" max="13" width="13" customWidth="1"/>
    <col min="14" max="14" width="1.28515625" customWidth="1"/>
    <col min="15" max="15" width="13" customWidth="1"/>
    <col min="16" max="16" width="1.28515625" customWidth="1"/>
    <col min="17" max="17" width="13" customWidth="1"/>
    <col min="18" max="18" width="1.28515625" customWidth="1"/>
    <col min="19" max="19" width="15.5703125" customWidth="1"/>
    <col min="20" max="20" width="1.28515625" customWidth="1"/>
    <col min="21" max="21" width="19.42578125" customWidth="1"/>
    <col min="22" max="22" width="1.28515625" customWidth="1"/>
    <col min="23" max="23" width="14.28515625" customWidth="1"/>
    <col min="24" max="24" width="1.28515625" customWidth="1"/>
    <col min="25" max="25" width="16.85546875" customWidth="1"/>
    <col min="26" max="26" width="1.28515625" customWidth="1"/>
    <col min="27" max="27" width="15.5703125" customWidth="1"/>
    <col min="28" max="28" width="0.28515625" customWidth="1"/>
  </cols>
  <sheetData>
    <row r="1" spans="1:27" ht="29.1" customHeight="1" x14ac:dyDescent="0.2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</row>
    <row r="2" spans="1:27" ht="21.75" customHeight="1" x14ac:dyDescent="0.2">
      <c r="A2" s="28" t="s">
        <v>1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</row>
    <row r="3" spans="1:27" ht="21.75" customHeight="1" x14ac:dyDescent="0.2">
      <c r="A3" s="28" t="s">
        <v>2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</row>
    <row r="4" spans="1:27" ht="14.45" customHeight="1" x14ac:dyDescent="0.2"/>
    <row r="5" spans="1:27" ht="14.45" customHeight="1" x14ac:dyDescent="0.2">
      <c r="A5" s="1" t="s">
        <v>111</v>
      </c>
      <c r="B5" s="30" t="s">
        <v>112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</row>
    <row r="6" spans="1:27" ht="14.45" customHeight="1" x14ac:dyDescent="0.2">
      <c r="E6" s="31" t="s">
        <v>7</v>
      </c>
      <c r="F6" s="31"/>
      <c r="G6" s="31"/>
      <c r="H6" s="31"/>
      <c r="I6" s="31"/>
      <c r="K6" s="31" t="s">
        <v>8</v>
      </c>
      <c r="L6" s="31"/>
      <c r="M6" s="31"/>
      <c r="N6" s="31"/>
      <c r="O6" s="31"/>
      <c r="P6" s="31"/>
      <c r="Q6" s="31"/>
      <c r="S6" s="31" t="s">
        <v>9</v>
      </c>
      <c r="T6" s="31"/>
      <c r="U6" s="31"/>
      <c r="V6" s="31"/>
      <c r="W6" s="31"/>
      <c r="X6" s="31"/>
      <c r="Y6" s="31"/>
      <c r="Z6" s="31"/>
      <c r="AA6" s="31"/>
    </row>
    <row r="7" spans="1:27" ht="14.45" customHeight="1" x14ac:dyDescent="0.2">
      <c r="E7" s="3"/>
      <c r="F7" s="3"/>
      <c r="G7" s="3"/>
      <c r="H7" s="3"/>
      <c r="I7" s="3"/>
      <c r="K7" s="32" t="s">
        <v>113</v>
      </c>
      <c r="L7" s="32"/>
      <c r="M7" s="32"/>
      <c r="N7" s="3"/>
      <c r="O7" s="32" t="s">
        <v>114</v>
      </c>
      <c r="P7" s="32"/>
      <c r="Q7" s="32"/>
      <c r="S7" s="3"/>
      <c r="T7" s="3"/>
      <c r="U7" s="3"/>
      <c r="V7" s="3"/>
      <c r="W7" s="3"/>
      <c r="X7" s="3"/>
      <c r="Y7" s="3"/>
      <c r="Z7" s="3"/>
      <c r="AA7" s="3"/>
    </row>
    <row r="8" spans="1:27" ht="14.45" customHeight="1" x14ac:dyDescent="0.2">
      <c r="A8" s="31" t="s">
        <v>115</v>
      </c>
      <c r="B8" s="31"/>
      <c r="D8" s="31" t="s">
        <v>116</v>
      </c>
      <c r="E8" s="31"/>
      <c r="G8" s="2" t="s">
        <v>14</v>
      </c>
      <c r="I8" s="2" t="s">
        <v>15</v>
      </c>
      <c r="K8" s="4" t="s">
        <v>13</v>
      </c>
      <c r="L8" s="3"/>
      <c r="M8" s="4" t="s">
        <v>14</v>
      </c>
      <c r="O8" s="4" t="s">
        <v>13</v>
      </c>
      <c r="P8" s="3"/>
      <c r="Q8" s="4" t="s">
        <v>16</v>
      </c>
      <c r="S8" s="2" t="s">
        <v>13</v>
      </c>
      <c r="U8" s="2" t="s">
        <v>117</v>
      </c>
      <c r="W8" s="2" t="s">
        <v>14</v>
      </c>
      <c r="Y8" s="2" t="s">
        <v>15</v>
      </c>
      <c r="AA8" s="2" t="s">
        <v>18</v>
      </c>
    </row>
  </sheetData>
  <mergeCells count="11">
    <mergeCell ref="K7:M7"/>
    <mergeCell ref="O7:Q7"/>
    <mergeCell ref="A8:B8"/>
    <mergeCell ref="D8:E8"/>
    <mergeCell ref="A1:AA1"/>
    <mergeCell ref="A2:AA2"/>
    <mergeCell ref="A3:AA3"/>
    <mergeCell ref="B5:AA5"/>
    <mergeCell ref="E6:I6"/>
    <mergeCell ref="K6:Q6"/>
    <mergeCell ref="S6:AA6"/>
  </mergeCells>
  <pageMargins left="0.39" right="0.39" top="0.39" bottom="0.39" header="0" footer="0"/>
  <pageSetup paperSize="0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L17"/>
  <sheetViews>
    <sheetView rightToLeft="1" workbookViewId="0">
      <selection activeCell="AH15" sqref="AH15"/>
    </sheetView>
  </sheetViews>
  <sheetFormatPr defaultRowHeight="12.75" x14ac:dyDescent="0.2"/>
  <cols>
    <col min="1" max="1" width="5.140625" customWidth="1"/>
    <col min="2" max="2" width="28.5703125" customWidth="1"/>
    <col min="3" max="3" width="1.28515625" customWidth="1"/>
    <col min="4" max="4" width="16.85546875" customWidth="1"/>
    <col min="5" max="5" width="1.28515625" customWidth="1"/>
    <col min="6" max="6" width="24.7109375" customWidth="1"/>
    <col min="7" max="7" width="1.28515625" customWidth="1"/>
    <col min="8" max="8" width="13" customWidth="1"/>
    <col min="9" max="9" width="1.28515625" customWidth="1"/>
    <col min="10" max="10" width="13" customWidth="1"/>
    <col min="11" max="11" width="1.28515625" customWidth="1"/>
    <col min="12" max="12" width="11.7109375" customWidth="1"/>
    <col min="13" max="13" width="1.28515625" customWidth="1"/>
    <col min="14" max="14" width="13" customWidth="1"/>
    <col min="15" max="15" width="1.28515625" customWidth="1"/>
    <col min="16" max="16" width="13" customWidth="1"/>
    <col min="17" max="17" width="1.28515625" customWidth="1"/>
    <col min="18" max="18" width="16" bestFit="1" customWidth="1"/>
    <col min="19" max="19" width="1.28515625" customWidth="1"/>
    <col min="20" max="20" width="16" bestFit="1" customWidth="1"/>
    <col min="21" max="21" width="1.28515625" customWidth="1"/>
    <col min="22" max="22" width="13" customWidth="1"/>
    <col min="23" max="23" width="1.28515625" customWidth="1"/>
    <col min="24" max="24" width="13" customWidth="1"/>
    <col min="25" max="25" width="1.28515625" customWidth="1"/>
    <col min="26" max="26" width="13" customWidth="1"/>
    <col min="27" max="27" width="1.28515625" customWidth="1"/>
    <col min="28" max="28" width="16" bestFit="1" customWidth="1"/>
    <col min="29" max="29" width="1.28515625" customWidth="1"/>
    <col min="30" max="30" width="15.5703125" customWidth="1"/>
    <col min="31" max="31" width="1.28515625" customWidth="1"/>
    <col min="32" max="32" width="15.5703125" customWidth="1"/>
    <col min="33" max="33" width="1.28515625" customWidth="1"/>
    <col min="34" max="34" width="16.5703125" bestFit="1" customWidth="1"/>
    <col min="35" max="35" width="1.28515625" customWidth="1"/>
    <col min="36" max="36" width="15.5703125" customWidth="1"/>
    <col min="37" max="37" width="1.28515625" customWidth="1"/>
    <col min="38" max="38" width="14.28515625" customWidth="1"/>
    <col min="39" max="39" width="0.28515625" customWidth="1"/>
  </cols>
  <sheetData>
    <row r="1" spans="1:38" ht="29.1" customHeight="1" x14ac:dyDescent="0.2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  <c r="AJ1" s="28"/>
      <c r="AK1" s="28"/>
      <c r="AL1" s="28"/>
    </row>
    <row r="2" spans="1:38" ht="21.75" customHeight="1" x14ac:dyDescent="0.2">
      <c r="A2" s="28" t="s">
        <v>1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</row>
    <row r="3" spans="1:38" ht="21.75" customHeight="1" x14ac:dyDescent="0.2">
      <c r="A3" s="28" t="s">
        <v>2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  <c r="AL3" s="28"/>
    </row>
    <row r="4" spans="1:38" ht="14.45" customHeight="1" x14ac:dyDescent="0.2"/>
    <row r="5" spans="1:38" ht="14.45" customHeight="1" x14ac:dyDescent="0.2">
      <c r="A5" s="1" t="s">
        <v>118</v>
      </c>
      <c r="B5" s="30" t="s">
        <v>119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</row>
    <row r="6" spans="1:38" ht="14.45" customHeight="1" x14ac:dyDescent="0.2">
      <c r="A6" s="31" t="s">
        <v>120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 t="s">
        <v>7</v>
      </c>
      <c r="Q6" s="31"/>
      <c r="R6" s="31"/>
      <c r="S6" s="31"/>
      <c r="T6" s="31"/>
      <c r="V6" s="31" t="s">
        <v>8</v>
      </c>
      <c r="W6" s="31"/>
      <c r="X6" s="31"/>
      <c r="Y6" s="31"/>
      <c r="Z6" s="31"/>
      <c r="AA6" s="31"/>
      <c r="AB6" s="31"/>
      <c r="AD6" s="31" t="s">
        <v>9</v>
      </c>
      <c r="AE6" s="31"/>
      <c r="AF6" s="31"/>
      <c r="AG6" s="31"/>
      <c r="AH6" s="31"/>
      <c r="AI6" s="31"/>
      <c r="AJ6" s="31"/>
      <c r="AK6" s="31"/>
      <c r="AL6" s="31"/>
    </row>
    <row r="7" spans="1:38" ht="14.45" customHeight="1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V7" s="32" t="s">
        <v>10</v>
      </c>
      <c r="W7" s="32"/>
      <c r="X7" s="32"/>
      <c r="Y7" s="3"/>
      <c r="Z7" s="32" t="s">
        <v>11</v>
      </c>
      <c r="AA7" s="32"/>
      <c r="AB7" s="32"/>
      <c r="AD7" s="3"/>
      <c r="AE7" s="3"/>
      <c r="AF7" s="3"/>
      <c r="AG7" s="3"/>
      <c r="AH7" s="3"/>
      <c r="AI7" s="3"/>
      <c r="AJ7" s="3"/>
      <c r="AK7" s="3"/>
      <c r="AL7" s="3"/>
    </row>
    <row r="8" spans="1:38" ht="14.45" customHeight="1" x14ac:dyDescent="0.2">
      <c r="A8" s="31" t="s">
        <v>121</v>
      </c>
      <c r="B8" s="31"/>
      <c r="D8" s="2" t="s">
        <v>122</v>
      </c>
      <c r="F8" s="2" t="s">
        <v>123</v>
      </c>
      <c r="H8" s="2" t="s">
        <v>124</v>
      </c>
      <c r="J8" s="2" t="s">
        <v>125</v>
      </c>
      <c r="L8" s="2" t="s">
        <v>126</v>
      </c>
      <c r="N8" s="2" t="s">
        <v>104</v>
      </c>
      <c r="P8" s="2" t="s">
        <v>13</v>
      </c>
      <c r="R8" s="2" t="s">
        <v>14</v>
      </c>
      <c r="T8" s="2" t="s">
        <v>15</v>
      </c>
      <c r="V8" s="4" t="s">
        <v>13</v>
      </c>
      <c r="W8" s="3"/>
      <c r="X8" s="4" t="s">
        <v>14</v>
      </c>
      <c r="Z8" s="4" t="s">
        <v>13</v>
      </c>
      <c r="AA8" s="3"/>
      <c r="AB8" s="4" t="s">
        <v>16</v>
      </c>
      <c r="AD8" s="2" t="s">
        <v>13</v>
      </c>
      <c r="AF8" s="2" t="s">
        <v>17</v>
      </c>
      <c r="AH8" s="2" t="s">
        <v>14</v>
      </c>
      <c r="AJ8" s="2" t="s">
        <v>15</v>
      </c>
      <c r="AL8" s="2" t="s">
        <v>18</v>
      </c>
    </row>
    <row r="9" spans="1:38" ht="21.75" customHeight="1" x14ac:dyDescent="0.2">
      <c r="A9" s="33" t="s">
        <v>127</v>
      </c>
      <c r="B9" s="33"/>
      <c r="D9" s="5" t="s">
        <v>128</v>
      </c>
      <c r="F9" s="5" t="s">
        <v>128</v>
      </c>
      <c r="H9" s="5" t="s">
        <v>129</v>
      </c>
      <c r="J9" s="5" t="s">
        <v>130</v>
      </c>
      <c r="L9" s="7">
        <v>0</v>
      </c>
      <c r="N9" s="7">
        <v>0</v>
      </c>
      <c r="P9" s="6">
        <v>51500</v>
      </c>
      <c r="R9" s="6">
        <v>131356304324</v>
      </c>
      <c r="T9" s="6">
        <v>152998495612</v>
      </c>
      <c r="V9" s="6">
        <v>0</v>
      </c>
      <c r="X9" s="6">
        <v>0</v>
      </c>
      <c r="Z9" s="6">
        <v>39900</v>
      </c>
      <c r="AB9" s="6">
        <v>119486221789</v>
      </c>
      <c r="AD9" s="6">
        <v>11600</v>
      </c>
      <c r="AF9" s="6">
        <v>3036587</v>
      </c>
      <c r="AH9" s="6">
        <v>29587051071</v>
      </c>
      <c r="AJ9" s="6">
        <v>35198871503</v>
      </c>
      <c r="AL9" s="7">
        <v>0.25</v>
      </c>
    </row>
    <row r="10" spans="1:38" ht="21.75" customHeight="1" x14ac:dyDescent="0.2">
      <c r="A10" s="37" t="s">
        <v>131</v>
      </c>
      <c r="B10" s="37"/>
      <c r="D10" s="11" t="s">
        <v>128</v>
      </c>
      <c r="F10" s="11" t="s">
        <v>128</v>
      </c>
      <c r="H10" s="11" t="s">
        <v>132</v>
      </c>
      <c r="J10" s="11" t="s">
        <v>133</v>
      </c>
      <c r="L10" s="14">
        <v>0</v>
      </c>
      <c r="N10" s="14">
        <v>0</v>
      </c>
      <c r="P10" s="13">
        <v>45216</v>
      </c>
      <c r="R10" s="13">
        <v>38142848142</v>
      </c>
      <c r="T10" s="13">
        <v>38878173292</v>
      </c>
      <c r="V10" s="13">
        <v>0</v>
      </c>
      <c r="X10" s="13">
        <v>0</v>
      </c>
      <c r="Z10" s="13">
        <v>0</v>
      </c>
      <c r="AB10" s="13">
        <v>0</v>
      </c>
      <c r="AD10" s="13">
        <v>45216</v>
      </c>
      <c r="AF10" s="13">
        <v>880000</v>
      </c>
      <c r="AH10" s="13">
        <v>38142848142</v>
      </c>
      <c r="AJ10" s="13">
        <v>39768444144</v>
      </c>
      <c r="AL10" s="14">
        <v>0.28000000000000003</v>
      </c>
    </row>
    <row r="11" spans="1:38" ht="21.75" customHeight="1" x14ac:dyDescent="0.2">
      <c r="A11" s="39" t="s">
        <v>98</v>
      </c>
      <c r="B11" s="39"/>
      <c r="D11" s="16"/>
      <c r="F11" s="16"/>
      <c r="H11" s="16"/>
      <c r="J11" s="16"/>
      <c r="L11" s="16"/>
      <c r="N11" s="16"/>
      <c r="P11" s="16">
        <v>96716</v>
      </c>
      <c r="R11" s="16">
        <v>169499152466</v>
      </c>
      <c r="T11" s="16">
        <v>191876668904</v>
      </c>
      <c r="V11" s="16">
        <v>0</v>
      </c>
      <c r="X11" s="16">
        <v>0</v>
      </c>
      <c r="Z11" s="16">
        <v>39900</v>
      </c>
      <c r="AB11" s="16">
        <v>119486221789</v>
      </c>
      <c r="AD11" s="16">
        <v>56816</v>
      </c>
      <c r="AF11" s="16"/>
      <c r="AH11" s="16">
        <v>67729899213</v>
      </c>
      <c r="AJ11" s="16">
        <v>74967315647</v>
      </c>
      <c r="AL11" s="17">
        <v>0.53</v>
      </c>
    </row>
    <row r="16" spans="1:38" x14ac:dyDescent="0.2">
      <c r="AH16" s="20"/>
    </row>
    <row r="17" spans="34:34" x14ac:dyDescent="0.2">
      <c r="AH17" s="20"/>
    </row>
  </sheetData>
  <mergeCells count="14">
    <mergeCell ref="A11:B11"/>
    <mergeCell ref="V7:X7"/>
    <mergeCell ref="Z7:AB7"/>
    <mergeCell ref="A8:B8"/>
    <mergeCell ref="A9:B9"/>
    <mergeCell ref="A10:B10"/>
    <mergeCell ref="A1:AL1"/>
    <mergeCell ref="A2:AL2"/>
    <mergeCell ref="A3:AL3"/>
    <mergeCell ref="B5:AL5"/>
    <mergeCell ref="A6:O6"/>
    <mergeCell ref="P6:T6"/>
    <mergeCell ref="V6:AB6"/>
    <mergeCell ref="AD6:AL6"/>
  </mergeCells>
  <pageMargins left="0.39" right="0.39" top="0.39" bottom="0.39" header="0" footer="0"/>
  <pageSetup paperSize="0"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M8"/>
  <sheetViews>
    <sheetView rightToLeft="1" workbookViewId="0">
      <selection sqref="A1:M1"/>
    </sheetView>
  </sheetViews>
  <sheetFormatPr defaultRowHeight="12.75" x14ac:dyDescent="0.2"/>
  <cols>
    <col min="1" max="1" width="29.85546875" customWidth="1"/>
    <col min="2" max="2" width="1.28515625" customWidth="1"/>
    <col min="3" max="3" width="15.5703125" customWidth="1"/>
    <col min="4" max="4" width="1.28515625" customWidth="1"/>
    <col min="5" max="5" width="15.5703125" customWidth="1"/>
    <col min="6" max="6" width="1.28515625" customWidth="1"/>
    <col min="7" max="7" width="13" customWidth="1"/>
    <col min="8" max="8" width="1.28515625" customWidth="1"/>
    <col min="9" max="9" width="13" customWidth="1"/>
    <col min="10" max="10" width="1.28515625" customWidth="1"/>
    <col min="11" max="11" width="23.42578125" customWidth="1"/>
    <col min="12" max="12" width="1.28515625" customWidth="1"/>
    <col min="13" max="13" width="33.7109375" customWidth="1"/>
    <col min="14" max="14" width="0.28515625" customWidth="1"/>
  </cols>
  <sheetData>
    <row r="1" spans="1:13" ht="29.1" customHeight="1" x14ac:dyDescent="0.2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</row>
    <row r="2" spans="1:13" ht="21.75" customHeight="1" x14ac:dyDescent="0.2">
      <c r="A2" s="28" t="s">
        <v>1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</row>
    <row r="3" spans="1:13" ht="21.75" customHeight="1" x14ac:dyDescent="0.2">
      <c r="A3" s="28" t="s">
        <v>2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</row>
    <row r="4" spans="1:13" ht="14.45" customHeight="1" x14ac:dyDescent="0.2">
      <c r="A4" s="30" t="s">
        <v>134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</row>
    <row r="5" spans="1:13" ht="14.45" customHeight="1" x14ac:dyDescent="0.2">
      <c r="A5" s="30" t="s">
        <v>135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</row>
    <row r="6" spans="1:13" ht="14.45" customHeight="1" x14ac:dyDescent="0.2"/>
    <row r="7" spans="1:13" ht="14.45" customHeight="1" x14ac:dyDescent="0.2">
      <c r="C7" s="31" t="s">
        <v>9</v>
      </c>
      <c r="D7" s="31"/>
      <c r="E7" s="31"/>
      <c r="F7" s="31"/>
      <c r="G7" s="31"/>
      <c r="H7" s="31"/>
      <c r="I7" s="31"/>
      <c r="J7" s="31"/>
      <c r="K7" s="31"/>
      <c r="L7" s="31"/>
      <c r="M7" s="31"/>
    </row>
    <row r="8" spans="1:13" ht="14.45" customHeight="1" x14ac:dyDescent="0.2">
      <c r="A8" s="2" t="s">
        <v>136</v>
      </c>
      <c r="C8" s="4" t="s">
        <v>13</v>
      </c>
      <c r="D8" s="3"/>
      <c r="E8" s="4" t="s">
        <v>137</v>
      </c>
      <c r="F8" s="3"/>
      <c r="G8" s="4" t="s">
        <v>138</v>
      </c>
      <c r="H8" s="3"/>
      <c r="I8" s="4" t="s">
        <v>139</v>
      </c>
      <c r="J8" s="3"/>
      <c r="K8" s="4" t="s">
        <v>140</v>
      </c>
      <c r="L8" s="3"/>
      <c r="M8" s="4" t="s">
        <v>141</v>
      </c>
    </row>
  </sheetData>
  <mergeCells count="6">
    <mergeCell ref="C7:M7"/>
    <mergeCell ref="A1:M1"/>
    <mergeCell ref="A2:M2"/>
    <mergeCell ref="A3:M3"/>
    <mergeCell ref="A4:M4"/>
    <mergeCell ref="A5:M5"/>
  </mergeCells>
  <pageMargins left="0.39" right="0.39" top="0.39" bottom="0.39" header="0" footer="0"/>
  <pageSetup paperSize="0" fitToHeight="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Q13"/>
  <sheetViews>
    <sheetView rightToLeft="1" workbookViewId="0">
      <selection activeCell="L21" sqref="L21"/>
    </sheetView>
  </sheetViews>
  <sheetFormatPr defaultRowHeight="12.75" x14ac:dyDescent="0.2"/>
  <cols>
    <col min="1" max="1" width="5.140625" customWidth="1"/>
    <col min="2" max="2" width="35" customWidth="1"/>
    <col min="3" max="3" width="1.28515625" customWidth="1"/>
    <col min="4" max="4" width="16.140625" bestFit="1" customWidth="1"/>
    <col min="5" max="5" width="1.28515625" customWidth="1"/>
    <col min="6" max="6" width="17.7109375" bestFit="1" customWidth="1"/>
    <col min="7" max="7" width="1.28515625" customWidth="1"/>
    <col min="8" max="8" width="17.5703125" bestFit="1" customWidth="1"/>
    <col min="9" max="9" width="1.28515625" customWidth="1"/>
    <col min="10" max="10" width="16.140625" bestFit="1" customWidth="1"/>
    <col min="11" max="11" width="1.28515625" customWidth="1"/>
    <col min="12" max="12" width="19.42578125" customWidth="1"/>
    <col min="13" max="13" width="0.28515625" customWidth="1"/>
    <col min="17" max="17" width="14.85546875" bestFit="1" customWidth="1"/>
  </cols>
  <sheetData>
    <row r="1" spans="1:17" ht="29.1" customHeight="1" x14ac:dyDescent="0.2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</row>
    <row r="2" spans="1:17" ht="21.75" customHeight="1" x14ac:dyDescent="0.2">
      <c r="A2" s="28" t="s">
        <v>1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</row>
    <row r="3" spans="1:17" ht="21.75" customHeight="1" x14ac:dyDescent="0.2">
      <c r="A3" s="28" t="s">
        <v>2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</row>
    <row r="4" spans="1:17" ht="14.45" customHeight="1" x14ac:dyDescent="0.2"/>
    <row r="5" spans="1:17" ht="14.45" customHeight="1" x14ac:dyDescent="0.2">
      <c r="A5" s="1" t="s">
        <v>142</v>
      </c>
      <c r="B5" s="30" t="s">
        <v>143</v>
      </c>
      <c r="C5" s="30"/>
      <c r="D5" s="30"/>
      <c r="E5" s="30"/>
      <c r="F5" s="30"/>
      <c r="G5" s="30"/>
      <c r="H5" s="30"/>
      <c r="I5" s="30"/>
      <c r="J5" s="30"/>
      <c r="K5" s="30"/>
      <c r="L5" s="30"/>
    </row>
    <row r="6" spans="1:17" ht="14.45" customHeight="1" x14ac:dyDescent="0.2">
      <c r="D6" s="2" t="s">
        <v>7</v>
      </c>
      <c r="F6" s="31" t="s">
        <v>8</v>
      </c>
      <c r="G6" s="31"/>
      <c r="H6" s="31"/>
      <c r="J6" s="2" t="s">
        <v>9</v>
      </c>
    </row>
    <row r="7" spans="1:17" ht="14.45" customHeight="1" x14ac:dyDescent="0.2">
      <c r="D7" s="3"/>
      <c r="F7" s="3"/>
      <c r="G7" s="3"/>
      <c r="H7" s="3"/>
      <c r="J7" s="3"/>
    </row>
    <row r="8" spans="1:17" ht="14.45" customHeight="1" x14ac:dyDescent="0.2">
      <c r="A8" s="31" t="s">
        <v>144</v>
      </c>
      <c r="B8" s="31"/>
      <c r="D8" s="2" t="s">
        <v>145</v>
      </c>
      <c r="F8" s="2" t="s">
        <v>146</v>
      </c>
      <c r="H8" s="2" t="s">
        <v>147</v>
      </c>
      <c r="J8" s="2" t="s">
        <v>145</v>
      </c>
      <c r="L8" s="2" t="s">
        <v>18</v>
      </c>
    </row>
    <row r="9" spans="1:17" ht="21.75" customHeight="1" x14ac:dyDescent="0.2">
      <c r="A9" s="33" t="s">
        <v>326</v>
      </c>
      <c r="B9" s="33"/>
      <c r="D9" s="6">
        <v>5120624</v>
      </c>
      <c r="F9" s="6">
        <v>20957</v>
      </c>
      <c r="H9" s="6">
        <v>0</v>
      </c>
      <c r="J9" s="6">
        <v>5141581</v>
      </c>
      <c r="L9" s="47">
        <v>0</v>
      </c>
    </row>
    <row r="10" spans="1:17" ht="21.75" customHeight="1" x14ac:dyDescent="0.2">
      <c r="A10" s="35" t="s">
        <v>327</v>
      </c>
      <c r="B10" s="35"/>
      <c r="D10" s="9">
        <v>26028529</v>
      </c>
      <c r="F10" s="9">
        <v>1647590158899</v>
      </c>
      <c r="H10" s="9">
        <v>1647606575000</v>
      </c>
      <c r="J10" s="9">
        <v>9612428</v>
      </c>
      <c r="L10" s="48">
        <v>0</v>
      </c>
    </row>
    <row r="11" spans="1:17" ht="21.75" customHeight="1" x14ac:dyDescent="0.2">
      <c r="A11" s="35" t="s">
        <v>328</v>
      </c>
      <c r="B11" s="35"/>
      <c r="D11" s="9">
        <v>7522232</v>
      </c>
      <c r="F11" s="9">
        <v>30913</v>
      </c>
      <c r="H11" s="9">
        <v>0</v>
      </c>
      <c r="J11" s="9">
        <v>7553145</v>
      </c>
      <c r="L11" s="48">
        <v>0</v>
      </c>
      <c r="Q11" s="27"/>
    </row>
    <row r="12" spans="1:17" ht="21.75" customHeight="1" x14ac:dyDescent="0.2">
      <c r="A12" s="35" t="s">
        <v>329</v>
      </c>
      <c r="B12" s="35"/>
      <c r="D12" s="9">
        <v>404948742368</v>
      </c>
      <c r="F12" s="9">
        <v>10098173890</v>
      </c>
      <c r="H12" s="9">
        <v>10100375000</v>
      </c>
      <c r="J12" s="9">
        <v>404946541258</v>
      </c>
      <c r="L12" s="48">
        <v>2.8500000000000001E-2</v>
      </c>
    </row>
    <row r="13" spans="1:17" ht="21.75" customHeight="1" x14ac:dyDescent="0.2">
      <c r="A13" s="39" t="s">
        <v>98</v>
      </c>
      <c r="B13" s="39"/>
      <c r="D13" s="16">
        <v>404987413753</v>
      </c>
      <c r="F13" s="16">
        <v>1657688384659</v>
      </c>
      <c r="H13" s="16">
        <v>1657706950000</v>
      </c>
      <c r="J13" s="16">
        <v>404968848412</v>
      </c>
      <c r="L13" s="49">
        <f>SUM(L9:L12)</f>
        <v>2.8500000000000001E-2</v>
      </c>
    </row>
  </sheetData>
  <mergeCells count="11">
    <mergeCell ref="A13:B13"/>
    <mergeCell ref="A8:B8"/>
    <mergeCell ref="A9:B9"/>
    <mergeCell ref="A10:B10"/>
    <mergeCell ref="A11:B11"/>
    <mergeCell ref="A12:B12"/>
    <mergeCell ref="A1:L1"/>
    <mergeCell ref="A2:L2"/>
    <mergeCell ref="A3:L3"/>
    <mergeCell ref="B5:L5"/>
    <mergeCell ref="F6:H6"/>
  </mergeCells>
  <pageMargins left="0.39" right="0.39" top="0.39" bottom="0.39" header="0" footer="0"/>
  <pageSetup paperSize="0" fitToHeight="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13"/>
  <sheetViews>
    <sheetView rightToLeft="1" workbookViewId="0">
      <selection sqref="A1:J1"/>
    </sheetView>
  </sheetViews>
  <sheetFormatPr defaultRowHeight="12.75" x14ac:dyDescent="0.2"/>
  <cols>
    <col min="1" max="1" width="2.5703125" customWidth="1"/>
    <col min="2" max="2" width="44.140625" customWidth="1"/>
    <col min="3" max="3" width="1.28515625" customWidth="1"/>
    <col min="4" max="4" width="11.7109375" customWidth="1"/>
    <col min="5" max="5" width="1.28515625" customWidth="1"/>
    <col min="6" max="6" width="22" customWidth="1"/>
    <col min="7" max="7" width="1.28515625" customWidth="1"/>
    <col min="8" max="8" width="15.5703125" customWidth="1"/>
    <col min="9" max="9" width="1.28515625" customWidth="1"/>
    <col min="10" max="10" width="19.42578125" customWidth="1"/>
    <col min="11" max="11" width="0.28515625" customWidth="1"/>
  </cols>
  <sheetData>
    <row r="1" spans="1:10" ht="29.1" customHeight="1" x14ac:dyDescent="0.2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</row>
    <row r="2" spans="1:10" ht="21.75" customHeight="1" x14ac:dyDescent="0.2">
      <c r="A2" s="28" t="s">
        <v>148</v>
      </c>
      <c r="B2" s="28"/>
      <c r="C2" s="28"/>
      <c r="D2" s="28"/>
      <c r="E2" s="28"/>
      <c r="F2" s="28"/>
      <c r="G2" s="28"/>
      <c r="H2" s="28"/>
      <c r="I2" s="28"/>
      <c r="J2" s="28"/>
    </row>
    <row r="3" spans="1:10" ht="21.75" customHeight="1" x14ac:dyDescent="0.2">
      <c r="A3" s="28" t="s">
        <v>2</v>
      </c>
      <c r="B3" s="28"/>
      <c r="C3" s="28"/>
      <c r="D3" s="28"/>
      <c r="E3" s="28"/>
      <c r="F3" s="28"/>
      <c r="G3" s="28"/>
      <c r="H3" s="28"/>
      <c r="I3" s="28"/>
      <c r="J3" s="28"/>
    </row>
    <row r="4" spans="1:10" ht="14.45" customHeight="1" x14ac:dyDescent="0.2"/>
    <row r="5" spans="1:10" ht="29.1" customHeight="1" x14ac:dyDescent="0.2">
      <c r="A5" s="1" t="s">
        <v>149</v>
      </c>
      <c r="B5" s="30" t="s">
        <v>150</v>
      </c>
      <c r="C5" s="30"/>
      <c r="D5" s="30"/>
      <c r="E5" s="30"/>
      <c r="F5" s="30"/>
      <c r="G5" s="30"/>
      <c r="H5" s="30"/>
      <c r="I5" s="30"/>
      <c r="J5" s="30"/>
    </row>
    <row r="6" spans="1:10" ht="14.45" customHeight="1" x14ac:dyDescent="0.2"/>
    <row r="7" spans="1:10" ht="14.45" customHeight="1" x14ac:dyDescent="0.2">
      <c r="A7" s="31" t="s">
        <v>151</v>
      </c>
      <c r="B7" s="31"/>
      <c r="D7" s="2" t="s">
        <v>152</v>
      </c>
      <c r="F7" s="2" t="s">
        <v>145</v>
      </c>
      <c r="H7" s="2" t="s">
        <v>153</v>
      </c>
      <c r="J7" s="2" t="s">
        <v>154</v>
      </c>
    </row>
    <row r="8" spans="1:10" ht="21.75" customHeight="1" x14ac:dyDescent="0.2">
      <c r="A8" s="33" t="s">
        <v>155</v>
      </c>
      <c r="B8" s="33"/>
      <c r="D8" s="5" t="s">
        <v>156</v>
      </c>
      <c r="F8" s="6">
        <v>1207941679159</v>
      </c>
      <c r="H8" s="7">
        <v>124.13</v>
      </c>
      <c r="J8" s="7">
        <v>8.5</v>
      </c>
    </row>
    <row r="9" spans="1:10" ht="21.75" customHeight="1" x14ac:dyDescent="0.2">
      <c r="A9" s="35" t="s">
        <v>157</v>
      </c>
      <c r="B9" s="35"/>
      <c r="D9" s="8" t="s">
        <v>158</v>
      </c>
      <c r="F9" s="9">
        <v>0</v>
      </c>
      <c r="H9" s="10">
        <v>0</v>
      </c>
      <c r="J9" s="10">
        <v>0</v>
      </c>
    </row>
    <row r="10" spans="1:10" ht="21.75" customHeight="1" x14ac:dyDescent="0.2">
      <c r="A10" s="35" t="s">
        <v>159</v>
      </c>
      <c r="B10" s="35"/>
      <c r="D10" s="8" t="s">
        <v>160</v>
      </c>
      <c r="F10" s="9">
        <v>2576868533</v>
      </c>
      <c r="H10" s="10">
        <v>0.26</v>
      </c>
      <c r="J10" s="10">
        <v>0.02</v>
      </c>
    </row>
    <row r="11" spans="1:10" ht="21.75" customHeight="1" x14ac:dyDescent="0.2">
      <c r="A11" s="35" t="s">
        <v>161</v>
      </c>
      <c r="B11" s="35"/>
      <c r="D11" s="8" t="s">
        <v>162</v>
      </c>
      <c r="F11" s="9">
        <v>10098249096</v>
      </c>
      <c r="H11" s="10">
        <v>1.04</v>
      </c>
      <c r="J11" s="10">
        <v>7.0000000000000007E-2</v>
      </c>
    </row>
    <row r="12" spans="1:10" ht="21.75" customHeight="1" x14ac:dyDescent="0.2">
      <c r="A12" s="37" t="s">
        <v>163</v>
      </c>
      <c r="B12" s="37"/>
      <c r="D12" s="11" t="s">
        <v>164</v>
      </c>
      <c r="F12" s="13">
        <v>9448465656</v>
      </c>
      <c r="H12" s="14">
        <v>0.97</v>
      </c>
      <c r="J12" s="14">
        <v>7.0000000000000007E-2</v>
      </c>
    </row>
    <row r="13" spans="1:10" ht="21.75" customHeight="1" x14ac:dyDescent="0.2">
      <c r="A13" s="39" t="s">
        <v>98</v>
      </c>
      <c r="B13" s="39"/>
      <c r="D13" s="16"/>
      <c r="F13" s="16">
        <v>1230065262444</v>
      </c>
      <c r="H13" s="17">
        <v>126.4</v>
      </c>
      <c r="J13" s="17">
        <v>8.66</v>
      </c>
    </row>
  </sheetData>
  <mergeCells count="11">
    <mergeCell ref="A13:B13"/>
    <mergeCell ref="A8:B8"/>
    <mergeCell ref="A9:B9"/>
    <mergeCell ref="A10:B10"/>
    <mergeCell ref="A11:B11"/>
    <mergeCell ref="A12:B12"/>
    <mergeCell ref="A1:J1"/>
    <mergeCell ref="A2:J2"/>
    <mergeCell ref="A3:J3"/>
    <mergeCell ref="B5:J5"/>
    <mergeCell ref="A7:B7"/>
  </mergeCells>
  <pageMargins left="0.39" right="0.39" top="0.39" bottom="0.39" header="0" footer="0"/>
  <pageSetup paperSize="0" fitToHeight="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W126"/>
  <sheetViews>
    <sheetView rightToLeft="1" workbookViewId="0">
      <selection activeCell="Q126" sqref="Q126"/>
    </sheetView>
  </sheetViews>
  <sheetFormatPr defaultRowHeight="12.75" x14ac:dyDescent="0.2"/>
  <cols>
    <col min="1" max="1" width="5.140625" customWidth="1"/>
    <col min="2" max="2" width="23.5703125" customWidth="1"/>
    <col min="3" max="3" width="1.28515625" customWidth="1"/>
    <col min="4" max="4" width="15" bestFit="1" customWidth="1"/>
    <col min="5" max="5" width="1.28515625" customWidth="1"/>
    <col min="6" max="6" width="16" bestFit="1" customWidth="1"/>
    <col min="7" max="7" width="1.28515625" customWidth="1"/>
    <col min="8" max="8" width="16.140625" bestFit="1" customWidth="1"/>
    <col min="9" max="9" width="1.28515625" customWidth="1"/>
    <col min="10" max="10" width="17.7109375" bestFit="1" customWidth="1"/>
    <col min="11" max="11" width="1.28515625" customWidth="1"/>
    <col min="12" max="12" width="15.5703125" customWidth="1"/>
    <col min="13" max="13" width="1.28515625" customWidth="1"/>
    <col min="14" max="14" width="16" bestFit="1" customWidth="1"/>
    <col min="15" max="16" width="1.28515625" customWidth="1"/>
    <col min="17" max="17" width="17.5703125" bestFit="1" customWidth="1"/>
    <col min="18" max="18" width="1.28515625" customWidth="1"/>
    <col min="19" max="19" width="17" bestFit="1" customWidth="1"/>
    <col min="20" max="20" width="1.28515625" customWidth="1"/>
    <col min="21" max="21" width="17.7109375" bestFit="1" customWidth="1"/>
    <col min="22" max="22" width="1.28515625" customWidth="1"/>
    <col min="23" max="23" width="15.5703125" customWidth="1"/>
    <col min="24" max="24" width="0.28515625" customWidth="1"/>
  </cols>
  <sheetData>
    <row r="1" spans="1:23" ht="29.1" customHeight="1" x14ac:dyDescent="0.2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ht="21.75" customHeight="1" x14ac:dyDescent="0.2">
      <c r="A2" s="28" t="s">
        <v>148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</row>
    <row r="3" spans="1:23" ht="21.75" customHeight="1" x14ac:dyDescent="0.2">
      <c r="A3" s="28" t="s">
        <v>2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</row>
    <row r="4" spans="1:23" ht="14.45" customHeight="1" x14ac:dyDescent="0.2"/>
    <row r="5" spans="1:23" ht="14.45" customHeight="1" x14ac:dyDescent="0.2">
      <c r="A5" s="1" t="s">
        <v>165</v>
      </c>
      <c r="B5" s="30" t="s">
        <v>166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</row>
    <row r="6" spans="1:23" ht="14.45" customHeight="1" x14ac:dyDescent="0.2">
      <c r="D6" s="31" t="s">
        <v>167</v>
      </c>
      <c r="E6" s="31"/>
      <c r="F6" s="31"/>
      <c r="G6" s="31"/>
      <c r="H6" s="31"/>
      <c r="I6" s="31"/>
      <c r="J6" s="31"/>
      <c r="K6" s="31"/>
      <c r="L6" s="31"/>
      <c r="N6" s="31" t="s">
        <v>168</v>
      </c>
      <c r="O6" s="31"/>
      <c r="P6" s="31"/>
      <c r="Q6" s="31"/>
      <c r="R6" s="31"/>
      <c r="S6" s="31"/>
      <c r="T6" s="31"/>
      <c r="U6" s="31"/>
      <c r="V6" s="31"/>
      <c r="W6" s="31"/>
    </row>
    <row r="7" spans="1:23" ht="14.45" customHeight="1" x14ac:dyDescent="0.2">
      <c r="D7" s="3"/>
      <c r="E7" s="3"/>
      <c r="F7" s="3"/>
      <c r="G7" s="3"/>
      <c r="H7" s="3"/>
      <c r="I7" s="3"/>
      <c r="J7" s="32" t="s">
        <v>98</v>
      </c>
      <c r="K7" s="32"/>
      <c r="L7" s="32"/>
      <c r="N7" s="3"/>
      <c r="O7" s="3"/>
      <c r="P7" s="3"/>
      <c r="Q7" s="3"/>
      <c r="R7" s="3"/>
      <c r="S7" s="3"/>
      <c r="T7" s="3"/>
      <c r="U7" s="32" t="s">
        <v>98</v>
      </c>
      <c r="V7" s="32"/>
      <c r="W7" s="32"/>
    </row>
    <row r="8" spans="1:23" ht="14.45" customHeight="1" x14ac:dyDescent="0.2">
      <c r="A8" s="31" t="s">
        <v>169</v>
      </c>
      <c r="B8" s="31"/>
      <c r="D8" s="2" t="s">
        <v>170</v>
      </c>
      <c r="F8" s="2" t="s">
        <v>171</v>
      </c>
      <c r="H8" s="2" t="s">
        <v>172</v>
      </c>
      <c r="J8" s="4" t="s">
        <v>145</v>
      </c>
      <c r="K8" s="3"/>
      <c r="L8" s="4" t="s">
        <v>153</v>
      </c>
      <c r="N8" s="2" t="s">
        <v>170</v>
      </c>
      <c r="P8" s="31" t="s">
        <v>171</v>
      </c>
      <c r="Q8" s="31"/>
      <c r="S8" s="2" t="s">
        <v>172</v>
      </c>
      <c r="U8" s="4" t="s">
        <v>145</v>
      </c>
      <c r="V8" s="3"/>
      <c r="W8" s="4" t="s">
        <v>153</v>
      </c>
    </row>
    <row r="9" spans="1:23" ht="21.75" customHeight="1" x14ac:dyDescent="0.2">
      <c r="A9" s="33" t="s">
        <v>69</v>
      </c>
      <c r="B9" s="33"/>
      <c r="D9" s="6">
        <v>0</v>
      </c>
      <c r="F9" s="6">
        <v>-5082089346</v>
      </c>
      <c r="H9" s="6">
        <v>3008224705</v>
      </c>
      <c r="J9" s="6">
        <v>-2073864641</v>
      </c>
      <c r="L9" s="7">
        <v>-0.21</v>
      </c>
      <c r="N9" s="6">
        <v>0</v>
      </c>
      <c r="P9" s="34">
        <v>2055187314</v>
      </c>
      <c r="Q9" s="34"/>
      <c r="S9" s="6">
        <v>3008224705</v>
      </c>
      <c r="U9" s="6">
        <v>5063412019</v>
      </c>
      <c r="W9" s="7">
        <v>0.15</v>
      </c>
    </row>
    <row r="10" spans="1:23" ht="21.75" customHeight="1" x14ac:dyDescent="0.2">
      <c r="A10" s="35" t="s">
        <v>77</v>
      </c>
      <c r="B10" s="35"/>
      <c r="D10" s="9">
        <v>0</v>
      </c>
      <c r="F10" s="9">
        <v>304609859562</v>
      </c>
      <c r="H10" s="9">
        <v>20454463123</v>
      </c>
      <c r="J10" s="9">
        <v>325064322685</v>
      </c>
      <c r="L10" s="10">
        <v>33.4</v>
      </c>
      <c r="N10" s="9">
        <v>42370976610</v>
      </c>
      <c r="P10" s="36">
        <v>629502275523</v>
      </c>
      <c r="Q10" s="36"/>
      <c r="S10" s="9">
        <v>-35761105385</v>
      </c>
      <c r="U10" s="9">
        <v>636112146748</v>
      </c>
      <c r="W10" s="10">
        <v>18.36</v>
      </c>
    </row>
    <row r="11" spans="1:23" ht="21.75" customHeight="1" x14ac:dyDescent="0.2">
      <c r="A11" s="35" t="s">
        <v>55</v>
      </c>
      <c r="B11" s="35"/>
      <c r="D11" s="9">
        <v>0</v>
      </c>
      <c r="F11" s="9">
        <v>43894907153</v>
      </c>
      <c r="H11" s="9">
        <v>4454477565</v>
      </c>
      <c r="J11" s="9">
        <v>48349384718</v>
      </c>
      <c r="L11" s="10">
        <v>4.97</v>
      </c>
      <c r="N11" s="9">
        <v>0</v>
      </c>
      <c r="P11" s="36">
        <v>119227594051</v>
      </c>
      <c r="Q11" s="36"/>
      <c r="S11" s="9">
        <v>4454477565</v>
      </c>
      <c r="U11" s="9">
        <v>123682071616</v>
      </c>
      <c r="W11" s="10">
        <v>3.57</v>
      </c>
    </row>
    <row r="12" spans="1:23" ht="21.75" customHeight="1" x14ac:dyDescent="0.2">
      <c r="A12" s="35" t="s">
        <v>56</v>
      </c>
      <c r="B12" s="35"/>
      <c r="D12" s="9">
        <v>0</v>
      </c>
      <c r="F12" s="9">
        <v>-4143884107</v>
      </c>
      <c r="H12" s="9">
        <v>105456546</v>
      </c>
      <c r="J12" s="9">
        <v>-4038427561</v>
      </c>
      <c r="L12" s="10">
        <v>-0.41</v>
      </c>
      <c r="N12" s="9">
        <v>4194300000</v>
      </c>
      <c r="P12" s="36">
        <v>11561438284</v>
      </c>
      <c r="Q12" s="36"/>
      <c r="S12" s="9">
        <v>105456546</v>
      </c>
      <c r="U12" s="9">
        <v>15861194830</v>
      </c>
      <c r="W12" s="10">
        <v>0.46</v>
      </c>
    </row>
    <row r="13" spans="1:23" ht="21.75" customHeight="1" x14ac:dyDescent="0.2">
      <c r="A13" s="35" t="s">
        <v>28</v>
      </c>
      <c r="B13" s="35"/>
      <c r="D13" s="9">
        <v>0</v>
      </c>
      <c r="F13" s="9">
        <v>120015317346</v>
      </c>
      <c r="H13" s="9">
        <v>10445252971</v>
      </c>
      <c r="J13" s="9">
        <v>130460570317</v>
      </c>
      <c r="L13" s="10">
        <v>13.41</v>
      </c>
      <c r="N13" s="9">
        <v>14367600000</v>
      </c>
      <c r="P13" s="36">
        <v>287765384298</v>
      </c>
      <c r="Q13" s="36"/>
      <c r="S13" s="9">
        <v>13375887452</v>
      </c>
      <c r="U13" s="9">
        <v>315508871750</v>
      </c>
      <c r="W13" s="10">
        <v>9.11</v>
      </c>
    </row>
    <row r="14" spans="1:23" ht="21.75" customHeight="1" x14ac:dyDescent="0.2">
      <c r="A14" s="35" t="s">
        <v>81</v>
      </c>
      <c r="B14" s="35"/>
      <c r="D14" s="9">
        <v>0</v>
      </c>
      <c r="F14" s="9">
        <v>8628313346</v>
      </c>
      <c r="H14" s="9">
        <v>-274786806</v>
      </c>
      <c r="J14" s="9">
        <v>8353526540</v>
      </c>
      <c r="L14" s="10">
        <v>0.86</v>
      </c>
      <c r="N14" s="9">
        <v>1540000000</v>
      </c>
      <c r="P14" s="36">
        <v>-1079995054</v>
      </c>
      <c r="Q14" s="36"/>
      <c r="S14" s="9">
        <v>-274786806</v>
      </c>
      <c r="U14" s="9">
        <v>185218140</v>
      </c>
      <c r="W14" s="10">
        <v>0.01</v>
      </c>
    </row>
    <row r="15" spans="1:23" ht="21.75" customHeight="1" x14ac:dyDescent="0.2">
      <c r="A15" s="35" t="s">
        <v>41</v>
      </c>
      <c r="B15" s="35"/>
      <c r="D15" s="9">
        <v>0</v>
      </c>
      <c r="F15" s="9">
        <v>0</v>
      </c>
      <c r="H15" s="9">
        <v>-200147943</v>
      </c>
      <c r="J15" s="9">
        <v>-200147943</v>
      </c>
      <c r="L15" s="10">
        <v>-0.02</v>
      </c>
      <c r="N15" s="9">
        <v>3511940400</v>
      </c>
      <c r="P15" s="36">
        <v>0</v>
      </c>
      <c r="Q15" s="36"/>
      <c r="S15" s="9">
        <v>-728548029</v>
      </c>
      <c r="U15" s="9">
        <v>2783392371</v>
      </c>
      <c r="W15" s="10">
        <v>0.08</v>
      </c>
    </row>
    <row r="16" spans="1:23" ht="21.75" customHeight="1" x14ac:dyDescent="0.2">
      <c r="A16" s="35" t="s">
        <v>24</v>
      </c>
      <c r="B16" s="35"/>
      <c r="D16" s="9">
        <v>0</v>
      </c>
      <c r="F16" s="9">
        <v>-8377245272</v>
      </c>
      <c r="H16" s="9">
        <v>-375468414</v>
      </c>
      <c r="J16" s="9">
        <v>-8752713686</v>
      </c>
      <c r="L16" s="10">
        <v>-0.9</v>
      </c>
      <c r="N16" s="9">
        <v>10146038260</v>
      </c>
      <c r="P16" s="36">
        <v>21207701</v>
      </c>
      <c r="Q16" s="36"/>
      <c r="S16" s="9">
        <v>908201086</v>
      </c>
      <c r="U16" s="9">
        <v>11075447047</v>
      </c>
      <c r="W16" s="10">
        <v>0.32</v>
      </c>
    </row>
    <row r="17" spans="1:23" ht="21.75" customHeight="1" x14ac:dyDescent="0.2">
      <c r="A17" s="35" t="s">
        <v>60</v>
      </c>
      <c r="B17" s="35"/>
      <c r="D17" s="9">
        <v>0</v>
      </c>
      <c r="F17" s="9">
        <v>-11738124847</v>
      </c>
      <c r="H17" s="9">
        <v>-632459927</v>
      </c>
      <c r="J17" s="9">
        <v>-12370584774</v>
      </c>
      <c r="L17" s="10">
        <v>-1.27</v>
      </c>
      <c r="N17" s="9">
        <v>24096845000</v>
      </c>
      <c r="P17" s="36">
        <v>2657328078</v>
      </c>
      <c r="Q17" s="36"/>
      <c r="S17" s="9">
        <v>1633974948</v>
      </c>
      <c r="U17" s="9">
        <v>28388148026</v>
      </c>
      <c r="W17" s="10">
        <v>0.82</v>
      </c>
    </row>
    <row r="18" spans="1:23" ht="21.75" customHeight="1" x14ac:dyDescent="0.2">
      <c r="A18" s="35" t="s">
        <v>39</v>
      </c>
      <c r="B18" s="35"/>
      <c r="D18" s="9">
        <v>0</v>
      </c>
      <c r="F18" s="9">
        <v>0</v>
      </c>
      <c r="H18" s="9">
        <v>2526257734</v>
      </c>
      <c r="J18" s="9">
        <v>2526257734</v>
      </c>
      <c r="L18" s="10">
        <v>0.26</v>
      </c>
      <c r="N18" s="9">
        <v>7793764000</v>
      </c>
      <c r="P18" s="36">
        <v>0</v>
      </c>
      <c r="Q18" s="36"/>
      <c r="S18" s="9">
        <v>4223557461</v>
      </c>
      <c r="U18" s="9">
        <v>12017321461</v>
      </c>
      <c r="W18" s="10">
        <v>0.35</v>
      </c>
    </row>
    <row r="19" spans="1:23" ht="21.75" customHeight="1" x14ac:dyDescent="0.2">
      <c r="A19" s="35" t="s">
        <v>95</v>
      </c>
      <c r="B19" s="35"/>
      <c r="D19" s="9">
        <v>0</v>
      </c>
      <c r="F19" s="9">
        <v>-88004842823</v>
      </c>
      <c r="H19" s="9">
        <v>1664389589</v>
      </c>
      <c r="J19" s="9">
        <v>-86340453234</v>
      </c>
      <c r="L19" s="10">
        <v>-8.8699999999999992</v>
      </c>
      <c r="N19" s="9">
        <v>0</v>
      </c>
      <c r="P19" s="36">
        <v>-88004842823</v>
      </c>
      <c r="Q19" s="36"/>
      <c r="S19" s="9">
        <v>2333805525</v>
      </c>
      <c r="U19" s="9">
        <v>-85671037298</v>
      </c>
      <c r="W19" s="10">
        <v>-2.4700000000000002</v>
      </c>
    </row>
    <row r="20" spans="1:23" ht="21.75" customHeight="1" x14ac:dyDescent="0.2">
      <c r="A20" s="35" t="s">
        <v>31</v>
      </c>
      <c r="B20" s="35"/>
      <c r="D20" s="9">
        <v>0</v>
      </c>
      <c r="F20" s="9">
        <v>-28093190358</v>
      </c>
      <c r="H20" s="9">
        <v>12402518630</v>
      </c>
      <c r="J20" s="9">
        <v>-15690671728</v>
      </c>
      <c r="L20" s="10">
        <v>-1.61</v>
      </c>
      <c r="N20" s="9">
        <v>9348000000</v>
      </c>
      <c r="P20" s="36">
        <v>23887992142</v>
      </c>
      <c r="Q20" s="36"/>
      <c r="S20" s="9">
        <v>12402518630</v>
      </c>
      <c r="U20" s="9">
        <v>45638510772</v>
      </c>
      <c r="W20" s="10">
        <v>1.32</v>
      </c>
    </row>
    <row r="21" spans="1:23" ht="21.75" customHeight="1" x14ac:dyDescent="0.2">
      <c r="A21" s="35" t="s">
        <v>63</v>
      </c>
      <c r="B21" s="35"/>
      <c r="D21" s="9">
        <v>0</v>
      </c>
      <c r="F21" s="9">
        <v>1286712847</v>
      </c>
      <c r="H21" s="9">
        <v>-4352192176</v>
      </c>
      <c r="J21" s="9">
        <v>-3065479329</v>
      </c>
      <c r="L21" s="10">
        <v>-0.32</v>
      </c>
      <c r="N21" s="9">
        <v>2892370825</v>
      </c>
      <c r="P21" s="36">
        <v>-1883760587</v>
      </c>
      <c r="Q21" s="36"/>
      <c r="S21" s="9">
        <v>-8896034792</v>
      </c>
      <c r="U21" s="9">
        <v>-7887424554</v>
      </c>
      <c r="W21" s="10">
        <v>-0.23</v>
      </c>
    </row>
    <row r="22" spans="1:23" ht="21.75" customHeight="1" x14ac:dyDescent="0.2">
      <c r="A22" s="35" t="s">
        <v>38</v>
      </c>
      <c r="B22" s="35"/>
      <c r="D22" s="9">
        <v>0</v>
      </c>
      <c r="F22" s="9">
        <v>0</v>
      </c>
      <c r="H22" s="9">
        <v>310562020</v>
      </c>
      <c r="J22" s="9">
        <v>310562020</v>
      </c>
      <c r="L22" s="10">
        <v>0.03</v>
      </c>
      <c r="N22" s="9">
        <v>0</v>
      </c>
      <c r="P22" s="36">
        <v>0</v>
      </c>
      <c r="Q22" s="36"/>
      <c r="S22" s="9">
        <v>310562020</v>
      </c>
      <c r="U22" s="9">
        <v>310562020</v>
      </c>
      <c r="W22" s="10">
        <v>0.01</v>
      </c>
    </row>
    <row r="23" spans="1:23" ht="21.75" customHeight="1" x14ac:dyDescent="0.2">
      <c r="A23" s="35" t="s">
        <v>73</v>
      </c>
      <c r="B23" s="35"/>
      <c r="D23" s="9">
        <v>0</v>
      </c>
      <c r="F23" s="9">
        <v>0</v>
      </c>
      <c r="H23" s="9">
        <v>-3019424183</v>
      </c>
      <c r="J23" s="9">
        <v>-3019424183</v>
      </c>
      <c r="L23" s="10">
        <v>-0.31</v>
      </c>
      <c r="N23" s="9">
        <v>0</v>
      </c>
      <c r="P23" s="36">
        <v>0</v>
      </c>
      <c r="Q23" s="36"/>
      <c r="S23" s="9">
        <v>-3019424183</v>
      </c>
      <c r="U23" s="9">
        <v>-3019424183</v>
      </c>
      <c r="W23" s="10">
        <v>-0.09</v>
      </c>
    </row>
    <row r="24" spans="1:23" ht="21.75" customHeight="1" x14ac:dyDescent="0.2">
      <c r="A24" s="35" t="s">
        <v>19</v>
      </c>
      <c r="B24" s="35"/>
      <c r="D24" s="9">
        <v>0</v>
      </c>
      <c r="F24" s="9">
        <v>0</v>
      </c>
      <c r="H24" s="9">
        <v>17011455306</v>
      </c>
      <c r="J24" s="9">
        <v>17011455306</v>
      </c>
      <c r="L24" s="10">
        <v>1.75</v>
      </c>
      <c r="N24" s="9">
        <v>1974577528</v>
      </c>
      <c r="P24" s="36">
        <v>0</v>
      </c>
      <c r="Q24" s="36"/>
      <c r="S24" s="9">
        <v>20519921338</v>
      </c>
      <c r="U24" s="9">
        <v>22494498866</v>
      </c>
      <c r="W24" s="10">
        <v>0.65</v>
      </c>
    </row>
    <row r="25" spans="1:23" ht="21.75" customHeight="1" x14ac:dyDescent="0.2">
      <c r="A25" s="35" t="s">
        <v>64</v>
      </c>
      <c r="B25" s="35"/>
      <c r="D25" s="9">
        <v>0</v>
      </c>
      <c r="F25" s="9">
        <v>3520359961</v>
      </c>
      <c r="H25" s="9">
        <v>-6391685961</v>
      </c>
      <c r="J25" s="9">
        <v>-2871326000</v>
      </c>
      <c r="L25" s="10">
        <v>-0.3</v>
      </c>
      <c r="N25" s="9">
        <v>13720000000</v>
      </c>
      <c r="P25" s="36">
        <v>-40715055703</v>
      </c>
      <c r="Q25" s="36"/>
      <c r="S25" s="9">
        <v>-6391685961</v>
      </c>
      <c r="U25" s="9">
        <v>-33386741664</v>
      </c>
      <c r="W25" s="10">
        <v>-0.96</v>
      </c>
    </row>
    <row r="26" spans="1:23" ht="21.75" customHeight="1" x14ac:dyDescent="0.2">
      <c r="A26" s="35" t="s">
        <v>87</v>
      </c>
      <c r="B26" s="35"/>
      <c r="D26" s="9">
        <v>0</v>
      </c>
      <c r="F26" s="9">
        <v>37014010834</v>
      </c>
      <c r="H26" s="9">
        <v>-38225110913</v>
      </c>
      <c r="J26" s="9">
        <v>-1211100079</v>
      </c>
      <c r="L26" s="10">
        <v>-0.12</v>
      </c>
      <c r="N26" s="9">
        <v>13580000000</v>
      </c>
      <c r="P26" s="36">
        <v>-7084303842</v>
      </c>
      <c r="Q26" s="36"/>
      <c r="S26" s="9">
        <v>-41565118689</v>
      </c>
      <c r="U26" s="9">
        <v>-35069422531</v>
      </c>
      <c r="W26" s="10">
        <v>-1.01</v>
      </c>
    </row>
    <row r="27" spans="1:23" ht="21.75" customHeight="1" x14ac:dyDescent="0.2">
      <c r="A27" s="35" t="s">
        <v>83</v>
      </c>
      <c r="B27" s="35"/>
      <c r="D27" s="9">
        <v>0</v>
      </c>
      <c r="F27" s="9">
        <v>-2715937337</v>
      </c>
      <c r="H27" s="9">
        <v>603373875</v>
      </c>
      <c r="J27" s="9">
        <v>-2112563462</v>
      </c>
      <c r="L27" s="10">
        <v>-0.22</v>
      </c>
      <c r="N27" s="9">
        <v>0</v>
      </c>
      <c r="P27" s="36">
        <v>741151344</v>
      </c>
      <c r="Q27" s="36"/>
      <c r="S27" s="9">
        <v>603373875</v>
      </c>
      <c r="U27" s="9">
        <v>1344525219</v>
      </c>
      <c r="W27" s="10">
        <v>0.04</v>
      </c>
    </row>
    <row r="28" spans="1:23" ht="21.75" customHeight="1" x14ac:dyDescent="0.2">
      <c r="A28" s="35" t="s">
        <v>21</v>
      </c>
      <c r="B28" s="35"/>
      <c r="D28" s="9">
        <v>0</v>
      </c>
      <c r="F28" s="9">
        <v>0</v>
      </c>
      <c r="H28" s="9">
        <v>75168746471</v>
      </c>
      <c r="J28" s="9">
        <v>75168746471</v>
      </c>
      <c r="L28" s="10">
        <v>7.72</v>
      </c>
      <c r="N28" s="9">
        <v>3872500000</v>
      </c>
      <c r="P28" s="36">
        <v>0</v>
      </c>
      <c r="Q28" s="36"/>
      <c r="S28" s="9">
        <v>94770538002</v>
      </c>
      <c r="U28" s="9">
        <v>98643038002</v>
      </c>
      <c r="W28" s="10">
        <v>2.85</v>
      </c>
    </row>
    <row r="29" spans="1:23" ht="21.75" customHeight="1" x14ac:dyDescent="0.2">
      <c r="A29" s="35" t="s">
        <v>78</v>
      </c>
      <c r="B29" s="35"/>
      <c r="D29" s="9">
        <v>0</v>
      </c>
      <c r="F29" s="9">
        <v>1461493657</v>
      </c>
      <c r="H29" s="9">
        <v>2154350419</v>
      </c>
      <c r="J29" s="9">
        <v>3615844076</v>
      </c>
      <c r="L29" s="10">
        <v>0.37</v>
      </c>
      <c r="N29" s="9">
        <v>0</v>
      </c>
      <c r="P29" s="36">
        <v>10229261172</v>
      </c>
      <c r="Q29" s="36"/>
      <c r="S29" s="9">
        <v>2147501628</v>
      </c>
      <c r="U29" s="9">
        <v>12376762800</v>
      </c>
      <c r="W29" s="10">
        <v>0.36</v>
      </c>
    </row>
    <row r="30" spans="1:23" ht="21.75" customHeight="1" x14ac:dyDescent="0.2">
      <c r="A30" s="35" t="s">
        <v>37</v>
      </c>
      <c r="B30" s="35"/>
      <c r="D30" s="9">
        <v>0</v>
      </c>
      <c r="F30" s="9">
        <v>4362164804</v>
      </c>
      <c r="H30" s="9">
        <v>-9113991176</v>
      </c>
      <c r="J30" s="9">
        <v>-4751826372</v>
      </c>
      <c r="L30" s="10">
        <v>-0.49</v>
      </c>
      <c r="N30" s="9">
        <v>10733039240</v>
      </c>
      <c r="P30" s="36">
        <v>-22372450124</v>
      </c>
      <c r="Q30" s="36"/>
      <c r="S30" s="9">
        <v>-17955498462</v>
      </c>
      <c r="U30" s="9">
        <v>-29594909346</v>
      </c>
      <c r="W30" s="10">
        <v>-0.85</v>
      </c>
    </row>
    <row r="31" spans="1:23" ht="21.75" customHeight="1" x14ac:dyDescent="0.2">
      <c r="A31" s="35" t="s">
        <v>45</v>
      </c>
      <c r="B31" s="35"/>
      <c r="D31" s="9">
        <v>0</v>
      </c>
      <c r="F31" s="9">
        <v>0</v>
      </c>
      <c r="H31" s="9">
        <v>18644206741</v>
      </c>
      <c r="J31" s="9">
        <v>18644206741</v>
      </c>
      <c r="L31" s="10">
        <v>1.92</v>
      </c>
      <c r="N31" s="9">
        <v>0</v>
      </c>
      <c r="P31" s="36">
        <v>0</v>
      </c>
      <c r="Q31" s="36"/>
      <c r="S31" s="9">
        <v>18708819891</v>
      </c>
      <c r="U31" s="9">
        <v>18708819891</v>
      </c>
      <c r="W31" s="10">
        <v>0.54</v>
      </c>
    </row>
    <row r="32" spans="1:23" ht="21.75" customHeight="1" x14ac:dyDescent="0.2">
      <c r="A32" s="35" t="s">
        <v>59</v>
      </c>
      <c r="B32" s="35"/>
      <c r="D32" s="9">
        <v>0</v>
      </c>
      <c r="F32" s="9">
        <v>0</v>
      </c>
      <c r="H32" s="9">
        <v>86817568983</v>
      </c>
      <c r="J32" s="9">
        <v>86817568983</v>
      </c>
      <c r="L32" s="10">
        <v>8.92</v>
      </c>
      <c r="N32" s="9">
        <v>26180445150</v>
      </c>
      <c r="P32" s="36">
        <v>0</v>
      </c>
      <c r="Q32" s="36"/>
      <c r="S32" s="9">
        <v>123479777649</v>
      </c>
      <c r="U32" s="9">
        <v>149660222799</v>
      </c>
      <c r="W32" s="10">
        <v>4.32</v>
      </c>
    </row>
    <row r="33" spans="1:23" ht="21.75" customHeight="1" x14ac:dyDescent="0.2">
      <c r="A33" s="35" t="s">
        <v>46</v>
      </c>
      <c r="B33" s="35"/>
      <c r="D33" s="9">
        <v>0</v>
      </c>
      <c r="F33" s="9">
        <v>0</v>
      </c>
      <c r="H33" s="9">
        <v>5727698630</v>
      </c>
      <c r="J33" s="9">
        <v>5727698630</v>
      </c>
      <c r="L33" s="10">
        <v>0.59</v>
      </c>
      <c r="N33" s="9">
        <v>0</v>
      </c>
      <c r="P33" s="36">
        <v>0</v>
      </c>
      <c r="Q33" s="36"/>
      <c r="S33" s="9">
        <v>5727698630</v>
      </c>
      <c r="U33" s="9">
        <v>5727698630</v>
      </c>
      <c r="W33" s="10">
        <v>0.17</v>
      </c>
    </row>
    <row r="34" spans="1:23" ht="21.75" customHeight="1" x14ac:dyDescent="0.2">
      <c r="A34" s="35" t="s">
        <v>27</v>
      </c>
      <c r="B34" s="35"/>
      <c r="D34" s="9">
        <v>0</v>
      </c>
      <c r="F34" s="9">
        <v>78112531508</v>
      </c>
      <c r="H34" s="9">
        <v>22272608457</v>
      </c>
      <c r="J34" s="9">
        <v>100385139965</v>
      </c>
      <c r="L34" s="10">
        <v>10.32</v>
      </c>
      <c r="N34" s="9">
        <v>19156320000</v>
      </c>
      <c r="P34" s="36">
        <v>235854717224</v>
      </c>
      <c r="Q34" s="36"/>
      <c r="S34" s="9">
        <v>40476196999</v>
      </c>
      <c r="U34" s="9">
        <v>295487234223</v>
      </c>
      <c r="W34" s="10">
        <v>8.5299999999999994</v>
      </c>
    </row>
    <row r="35" spans="1:23" ht="21.75" customHeight="1" x14ac:dyDescent="0.2">
      <c r="A35" s="35" t="s">
        <v>22</v>
      </c>
      <c r="B35" s="35"/>
      <c r="D35" s="9">
        <v>0</v>
      </c>
      <c r="F35" s="9">
        <v>-8429573425</v>
      </c>
      <c r="H35" s="9">
        <v>-521601681</v>
      </c>
      <c r="J35" s="9">
        <v>-8951175106</v>
      </c>
      <c r="L35" s="10">
        <v>-0.92</v>
      </c>
      <c r="N35" s="9">
        <v>0</v>
      </c>
      <c r="P35" s="36">
        <v>858580362</v>
      </c>
      <c r="Q35" s="36"/>
      <c r="S35" s="9">
        <v>-521601681</v>
      </c>
      <c r="U35" s="9">
        <v>336978681</v>
      </c>
      <c r="W35" s="10">
        <v>0.01</v>
      </c>
    </row>
    <row r="36" spans="1:23" ht="21.75" customHeight="1" x14ac:dyDescent="0.2">
      <c r="A36" s="35" t="s">
        <v>48</v>
      </c>
      <c r="B36" s="35"/>
      <c r="D36" s="9">
        <v>0</v>
      </c>
      <c r="F36" s="9">
        <v>23342301501</v>
      </c>
      <c r="H36" s="9">
        <v>3958970332</v>
      </c>
      <c r="J36" s="9">
        <v>27301271833</v>
      </c>
      <c r="L36" s="10">
        <v>2.81</v>
      </c>
      <c r="N36" s="9">
        <v>18335000000</v>
      </c>
      <c r="P36" s="36">
        <v>76375578870</v>
      </c>
      <c r="Q36" s="36"/>
      <c r="S36" s="9">
        <v>2850688123</v>
      </c>
      <c r="U36" s="9">
        <v>97561266993</v>
      </c>
      <c r="W36" s="10">
        <v>2.82</v>
      </c>
    </row>
    <row r="37" spans="1:23" ht="21.75" customHeight="1" x14ac:dyDescent="0.2">
      <c r="A37" s="35" t="s">
        <v>61</v>
      </c>
      <c r="B37" s="35"/>
      <c r="D37" s="9">
        <v>0</v>
      </c>
      <c r="F37" s="9">
        <v>-7298773386</v>
      </c>
      <c r="H37" s="9">
        <v>3348160513</v>
      </c>
      <c r="J37" s="9">
        <v>-3950612873</v>
      </c>
      <c r="L37" s="10">
        <v>-0.41</v>
      </c>
      <c r="N37" s="9">
        <v>13984000000</v>
      </c>
      <c r="P37" s="36">
        <v>25117202802</v>
      </c>
      <c r="Q37" s="36"/>
      <c r="S37" s="9">
        <v>3348160513</v>
      </c>
      <c r="U37" s="9">
        <v>42449363315</v>
      </c>
      <c r="W37" s="10">
        <v>1.23</v>
      </c>
    </row>
    <row r="38" spans="1:23" ht="21.75" customHeight="1" x14ac:dyDescent="0.2">
      <c r="A38" s="35" t="s">
        <v>86</v>
      </c>
      <c r="B38" s="35"/>
      <c r="D38" s="9">
        <v>0</v>
      </c>
      <c r="F38" s="9">
        <v>0</v>
      </c>
      <c r="H38" s="9">
        <v>6256474036</v>
      </c>
      <c r="J38" s="9">
        <v>6256474036</v>
      </c>
      <c r="L38" s="10">
        <v>0.64</v>
      </c>
      <c r="N38" s="9">
        <v>0</v>
      </c>
      <c r="P38" s="36">
        <v>0</v>
      </c>
      <c r="Q38" s="36"/>
      <c r="S38" s="9">
        <v>6256474036</v>
      </c>
      <c r="U38" s="9">
        <v>6256474036</v>
      </c>
      <c r="W38" s="10">
        <v>0.18</v>
      </c>
    </row>
    <row r="39" spans="1:23" ht="21.75" customHeight="1" x14ac:dyDescent="0.2">
      <c r="A39" s="35" t="s">
        <v>44</v>
      </c>
      <c r="B39" s="35"/>
      <c r="D39" s="9">
        <v>0</v>
      </c>
      <c r="F39" s="9">
        <v>-10477403925</v>
      </c>
      <c r="H39" s="9">
        <v>4370168355</v>
      </c>
      <c r="J39" s="9">
        <v>-6107235570</v>
      </c>
      <c r="L39" s="10">
        <v>-0.63</v>
      </c>
      <c r="N39" s="9">
        <v>0</v>
      </c>
      <c r="P39" s="36">
        <v>15482563070</v>
      </c>
      <c r="Q39" s="36"/>
      <c r="S39" s="9">
        <v>7407855874</v>
      </c>
      <c r="U39" s="9">
        <v>22890418944</v>
      </c>
      <c r="W39" s="10">
        <v>0.66</v>
      </c>
    </row>
    <row r="40" spans="1:23" ht="21.75" customHeight="1" x14ac:dyDescent="0.2">
      <c r="A40" s="35" t="s">
        <v>25</v>
      </c>
      <c r="B40" s="35"/>
      <c r="D40" s="9">
        <v>0</v>
      </c>
      <c r="F40" s="9">
        <v>-23731281284</v>
      </c>
      <c r="H40" s="9">
        <v>-1003024538</v>
      </c>
      <c r="J40" s="9">
        <v>-24734305822</v>
      </c>
      <c r="L40" s="10">
        <v>-2.54</v>
      </c>
      <c r="N40" s="9">
        <v>673209810</v>
      </c>
      <c r="P40" s="36">
        <v>-76097449459</v>
      </c>
      <c r="Q40" s="36"/>
      <c r="S40" s="9">
        <v>-1003024538</v>
      </c>
      <c r="U40" s="9">
        <v>-76427264187</v>
      </c>
      <c r="W40" s="10">
        <v>-2.21</v>
      </c>
    </row>
    <row r="41" spans="1:23" ht="21.75" customHeight="1" x14ac:dyDescent="0.2">
      <c r="A41" s="35" t="s">
        <v>82</v>
      </c>
      <c r="B41" s="35"/>
      <c r="D41" s="9">
        <v>0</v>
      </c>
      <c r="F41" s="9">
        <v>-1135041820</v>
      </c>
      <c r="H41" s="9">
        <v>645943518</v>
      </c>
      <c r="J41" s="9">
        <v>-489098302</v>
      </c>
      <c r="L41" s="10">
        <v>-0.05</v>
      </c>
      <c r="N41" s="9">
        <v>0</v>
      </c>
      <c r="P41" s="36">
        <v>440055912</v>
      </c>
      <c r="Q41" s="36"/>
      <c r="S41" s="9">
        <v>645943518</v>
      </c>
      <c r="U41" s="9">
        <v>1085999430</v>
      </c>
      <c r="W41" s="10">
        <v>0.03</v>
      </c>
    </row>
    <row r="42" spans="1:23" ht="21.75" customHeight="1" x14ac:dyDescent="0.2">
      <c r="A42" s="35" t="s">
        <v>84</v>
      </c>
      <c r="B42" s="35"/>
      <c r="D42" s="9">
        <v>0</v>
      </c>
      <c r="F42" s="9">
        <v>9593302359</v>
      </c>
      <c r="H42" s="9">
        <v>0</v>
      </c>
      <c r="J42" s="9">
        <v>9593302359</v>
      </c>
      <c r="L42" s="10">
        <v>0.99</v>
      </c>
      <c r="N42" s="9">
        <v>11509567000</v>
      </c>
      <c r="P42" s="36">
        <v>18370251848</v>
      </c>
      <c r="Q42" s="36"/>
      <c r="S42" s="9">
        <v>-6360</v>
      </c>
      <c r="U42" s="9">
        <v>29879812488</v>
      </c>
      <c r="W42" s="10">
        <v>0.86</v>
      </c>
    </row>
    <row r="43" spans="1:23" ht="21.75" customHeight="1" x14ac:dyDescent="0.2">
      <c r="A43" s="35" t="s">
        <v>53</v>
      </c>
      <c r="B43" s="35"/>
      <c r="D43" s="9">
        <v>0</v>
      </c>
      <c r="F43" s="9">
        <v>-14442079077</v>
      </c>
      <c r="H43" s="9">
        <v>0</v>
      </c>
      <c r="J43" s="9">
        <v>-14442079077</v>
      </c>
      <c r="L43" s="10">
        <v>-1.48</v>
      </c>
      <c r="N43" s="9">
        <v>10473318500</v>
      </c>
      <c r="P43" s="36">
        <v>9906976299</v>
      </c>
      <c r="Q43" s="36"/>
      <c r="S43" s="9">
        <v>-88069463</v>
      </c>
      <c r="U43" s="9">
        <v>20292225336</v>
      </c>
      <c r="W43" s="10">
        <v>0.59</v>
      </c>
    </row>
    <row r="44" spans="1:23" ht="21.75" customHeight="1" x14ac:dyDescent="0.2">
      <c r="A44" s="35" t="s">
        <v>173</v>
      </c>
      <c r="B44" s="35"/>
      <c r="D44" s="9">
        <v>0</v>
      </c>
      <c r="F44" s="9">
        <v>0</v>
      </c>
      <c r="H44" s="9">
        <v>0</v>
      </c>
      <c r="J44" s="9">
        <v>0</v>
      </c>
      <c r="L44" s="10">
        <v>0</v>
      </c>
      <c r="N44" s="9">
        <v>8584375000</v>
      </c>
      <c r="P44" s="36">
        <v>0</v>
      </c>
      <c r="Q44" s="36"/>
      <c r="S44" s="9">
        <v>-30473664084</v>
      </c>
      <c r="U44" s="9">
        <v>-21889289084</v>
      </c>
      <c r="W44" s="10">
        <v>-0.63</v>
      </c>
    </row>
    <row r="45" spans="1:23" ht="21.75" customHeight="1" x14ac:dyDescent="0.2">
      <c r="A45" s="35" t="s">
        <v>40</v>
      </c>
      <c r="B45" s="35"/>
      <c r="D45" s="9">
        <v>0</v>
      </c>
      <c r="F45" s="9">
        <v>613967062</v>
      </c>
      <c r="H45" s="9">
        <v>0</v>
      </c>
      <c r="J45" s="9">
        <v>613967062</v>
      </c>
      <c r="L45" s="10">
        <v>0.06</v>
      </c>
      <c r="N45" s="9">
        <v>0</v>
      </c>
      <c r="P45" s="36">
        <v>3554072436</v>
      </c>
      <c r="Q45" s="36"/>
      <c r="S45" s="9">
        <v>2084272604</v>
      </c>
      <c r="U45" s="9">
        <v>5638345040</v>
      </c>
      <c r="W45" s="10">
        <v>0.16</v>
      </c>
    </row>
    <row r="46" spans="1:23" ht="21.75" customHeight="1" x14ac:dyDescent="0.2">
      <c r="A46" s="35" t="s">
        <v>174</v>
      </c>
      <c r="B46" s="35"/>
      <c r="D46" s="9">
        <v>0</v>
      </c>
      <c r="F46" s="9">
        <v>0</v>
      </c>
      <c r="H46" s="9">
        <v>0</v>
      </c>
      <c r="J46" s="9">
        <v>0</v>
      </c>
      <c r="L46" s="10">
        <v>0</v>
      </c>
      <c r="N46" s="9">
        <v>0</v>
      </c>
      <c r="P46" s="36">
        <v>0</v>
      </c>
      <c r="Q46" s="36"/>
      <c r="S46" s="9">
        <v>-21555838692</v>
      </c>
      <c r="U46" s="9">
        <v>-21555838692</v>
      </c>
      <c r="W46" s="10">
        <v>-0.62</v>
      </c>
    </row>
    <row r="47" spans="1:23" ht="21.75" customHeight="1" x14ac:dyDescent="0.2">
      <c r="A47" s="35" t="s">
        <v>175</v>
      </c>
      <c r="B47" s="35"/>
      <c r="D47" s="9">
        <v>0</v>
      </c>
      <c r="F47" s="9">
        <v>0</v>
      </c>
      <c r="H47" s="9">
        <v>0</v>
      </c>
      <c r="J47" s="9">
        <v>0</v>
      </c>
      <c r="L47" s="10">
        <v>0</v>
      </c>
      <c r="N47" s="9">
        <v>0</v>
      </c>
      <c r="P47" s="36">
        <v>0</v>
      </c>
      <c r="Q47" s="36"/>
      <c r="S47" s="9">
        <v>-1891</v>
      </c>
      <c r="U47" s="9">
        <v>-1891</v>
      </c>
      <c r="W47" s="10">
        <v>0</v>
      </c>
    </row>
    <row r="48" spans="1:23" ht="21.75" customHeight="1" x14ac:dyDescent="0.2">
      <c r="A48" s="35" t="s">
        <v>176</v>
      </c>
      <c r="B48" s="35"/>
      <c r="D48" s="9">
        <v>0</v>
      </c>
      <c r="F48" s="9">
        <v>0</v>
      </c>
      <c r="H48" s="9">
        <v>0</v>
      </c>
      <c r="J48" s="9">
        <v>0</v>
      </c>
      <c r="L48" s="10">
        <v>0</v>
      </c>
      <c r="N48" s="9">
        <v>0</v>
      </c>
      <c r="P48" s="36">
        <v>0</v>
      </c>
      <c r="Q48" s="36"/>
      <c r="S48" s="9">
        <v>-9310540567</v>
      </c>
      <c r="U48" s="9">
        <v>-9310540567</v>
      </c>
      <c r="W48" s="10">
        <v>-0.27</v>
      </c>
    </row>
    <row r="49" spans="1:23" ht="21.75" customHeight="1" x14ac:dyDescent="0.2">
      <c r="A49" s="35" t="s">
        <v>89</v>
      </c>
      <c r="B49" s="35"/>
      <c r="D49" s="9">
        <v>0</v>
      </c>
      <c r="F49" s="9">
        <v>-19488851120</v>
      </c>
      <c r="H49" s="9">
        <v>0</v>
      </c>
      <c r="J49" s="9">
        <v>-19488851120</v>
      </c>
      <c r="L49" s="10">
        <v>-2</v>
      </c>
      <c r="N49" s="9">
        <v>0</v>
      </c>
      <c r="P49" s="36">
        <v>-19488851120</v>
      </c>
      <c r="Q49" s="36"/>
      <c r="S49" s="9">
        <v>60669548122</v>
      </c>
      <c r="U49" s="9">
        <v>41180697002</v>
      </c>
      <c r="W49" s="10">
        <v>1.19</v>
      </c>
    </row>
    <row r="50" spans="1:23" ht="21.75" customHeight="1" x14ac:dyDescent="0.2">
      <c r="A50" s="35" t="s">
        <v>177</v>
      </c>
      <c r="B50" s="35"/>
      <c r="D50" s="9">
        <v>0</v>
      </c>
      <c r="F50" s="9">
        <v>0</v>
      </c>
      <c r="H50" s="9">
        <v>0</v>
      </c>
      <c r="J50" s="9">
        <v>0</v>
      </c>
      <c r="L50" s="10">
        <v>0</v>
      </c>
      <c r="N50" s="9">
        <v>31594180800</v>
      </c>
      <c r="P50" s="36">
        <v>0</v>
      </c>
      <c r="Q50" s="36"/>
      <c r="S50" s="9">
        <v>-88382483196</v>
      </c>
      <c r="U50" s="9">
        <v>-56788302396</v>
      </c>
      <c r="W50" s="10">
        <v>-1.64</v>
      </c>
    </row>
    <row r="51" spans="1:23" ht="21.75" customHeight="1" x14ac:dyDescent="0.2">
      <c r="A51" s="35" t="s">
        <v>178</v>
      </c>
      <c r="B51" s="35"/>
      <c r="D51" s="9">
        <v>0</v>
      </c>
      <c r="F51" s="9">
        <v>0</v>
      </c>
      <c r="H51" s="9">
        <v>0</v>
      </c>
      <c r="J51" s="9">
        <v>0</v>
      </c>
      <c r="L51" s="10">
        <v>0</v>
      </c>
      <c r="N51" s="9">
        <v>3854438865</v>
      </c>
      <c r="P51" s="36">
        <v>0</v>
      </c>
      <c r="Q51" s="36"/>
      <c r="S51" s="9">
        <v>-13092922715</v>
      </c>
      <c r="U51" s="9">
        <v>-9238483850</v>
      </c>
      <c r="W51" s="10">
        <v>-0.27</v>
      </c>
    </row>
    <row r="52" spans="1:23" ht="21.75" customHeight="1" x14ac:dyDescent="0.2">
      <c r="A52" s="35" t="s">
        <v>179</v>
      </c>
      <c r="B52" s="35"/>
      <c r="D52" s="9">
        <v>0</v>
      </c>
      <c r="F52" s="9">
        <v>0</v>
      </c>
      <c r="H52" s="9">
        <v>0</v>
      </c>
      <c r="J52" s="9">
        <v>0</v>
      </c>
      <c r="L52" s="10">
        <v>0</v>
      </c>
      <c r="N52" s="9">
        <v>2439529200</v>
      </c>
      <c r="P52" s="36">
        <v>0</v>
      </c>
      <c r="Q52" s="36"/>
      <c r="S52" s="9">
        <v>3274125171</v>
      </c>
      <c r="U52" s="9">
        <v>5713654371</v>
      </c>
      <c r="W52" s="10">
        <v>0.16</v>
      </c>
    </row>
    <row r="53" spans="1:23" ht="21.75" customHeight="1" x14ac:dyDescent="0.2">
      <c r="A53" s="35" t="s">
        <v>180</v>
      </c>
      <c r="B53" s="35"/>
      <c r="D53" s="9">
        <v>0</v>
      </c>
      <c r="F53" s="9">
        <v>0</v>
      </c>
      <c r="H53" s="9">
        <v>0</v>
      </c>
      <c r="J53" s="9">
        <v>0</v>
      </c>
      <c r="L53" s="10">
        <v>0</v>
      </c>
      <c r="N53" s="9">
        <v>0</v>
      </c>
      <c r="P53" s="36">
        <v>0</v>
      </c>
      <c r="Q53" s="36"/>
      <c r="S53" s="9">
        <v>0</v>
      </c>
      <c r="U53" s="9">
        <v>0</v>
      </c>
      <c r="W53" s="10">
        <v>0</v>
      </c>
    </row>
    <row r="54" spans="1:23" ht="21.75" customHeight="1" x14ac:dyDescent="0.2">
      <c r="A54" s="35" t="s">
        <v>26</v>
      </c>
      <c r="B54" s="35"/>
      <c r="D54" s="9">
        <v>0</v>
      </c>
      <c r="F54" s="9">
        <v>-9578761118</v>
      </c>
      <c r="H54" s="9">
        <v>0</v>
      </c>
      <c r="J54" s="9">
        <v>-9578761118</v>
      </c>
      <c r="L54" s="10">
        <v>-0.98</v>
      </c>
      <c r="N54" s="9">
        <v>0</v>
      </c>
      <c r="P54" s="36">
        <v>12146297058</v>
      </c>
      <c r="Q54" s="36"/>
      <c r="S54" s="9">
        <v>11671149</v>
      </c>
      <c r="U54" s="9">
        <v>12157968207</v>
      </c>
      <c r="W54" s="10">
        <v>0.35</v>
      </c>
    </row>
    <row r="55" spans="1:23" ht="21.75" customHeight="1" x14ac:dyDescent="0.2">
      <c r="A55" s="35" t="s">
        <v>58</v>
      </c>
      <c r="B55" s="35"/>
      <c r="D55" s="9">
        <v>0</v>
      </c>
      <c r="F55" s="9">
        <v>-12898694889</v>
      </c>
      <c r="H55" s="9">
        <v>0</v>
      </c>
      <c r="J55" s="9">
        <v>-12898694889</v>
      </c>
      <c r="L55" s="10">
        <v>-1.33</v>
      </c>
      <c r="N55" s="9">
        <v>1775125895</v>
      </c>
      <c r="P55" s="36">
        <v>29501292128</v>
      </c>
      <c r="Q55" s="36"/>
      <c r="S55" s="9">
        <v>32884725834</v>
      </c>
      <c r="U55" s="9">
        <v>64161143857</v>
      </c>
      <c r="W55" s="10">
        <v>1.85</v>
      </c>
    </row>
    <row r="56" spans="1:23" ht="21.75" customHeight="1" x14ac:dyDescent="0.2">
      <c r="A56" s="35" t="s">
        <v>20</v>
      </c>
      <c r="B56" s="35"/>
      <c r="D56" s="9">
        <v>0</v>
      </c>
      <c r="F56" s="9">
        <v>25925949194</v>
      </c>
      <c r="H56" s="9">
        <v>0</v>
      </c>
      <c r="J56" s="9">
        <v>25925949194</v>
      </c>
      <c r="L56" s="10">
        <v>2.66</v>
      </c>
      <c r="N56" s="9">
        <v>7978750000</v>
      </c>
      <c r="P56" s="36">
        <v>73184214414</v>
      </c>
      <c r="Q56" s="36"/>
      <c r="S56" s="9">
        <v>10609838951</v>
      </c>
      <c r="U56" s="9">
        <v>91772803365</v>
      </c>
      <c r="W56" s="10">
        <v>2.65</v>
      </c>
    </row>
    <row r="57" spans="1:23" ht="21.75" customHeight="1" x14ac:dyDescent="0.2">
      <c r="A57" s="35" t="s">
        <v>181</v>
      </c>
      <c r="B57" s="35"/>
      <c r="D57" s="9">
        <v>0</v>
      </c>
      <c r="F57" s="9">
        <v>0</v>
      </c>
      <c r="H57" s="9">
        <v>0</v>
      </c>
      <c r="J57" s="9">
        <v>0</v>
      </c>
      <c r="L57" s="10">
        <v>0</v>
      </c>
      <c r="N57" s="9">
        <v>2800000000</v>
      </c>
      <c r="P57" s="36">
        <v>0</v>
      </c>
      <c r="Q57" s="36"/>
      <c r="S57" s="9">
        <v>-5442889424</v>
      </c>
      <c r="U57" s="9">
        <v>-2642889424</v>
      </c>
      <c r="W57" s="10">
        <v>-0.08</v>
      </c>
    </row>
    <row r="58" spans="1:23" ht="21.75" customHeight="1" x14ac:dyDescent="0.2">
      <c r="A58" s="35" t="s">
        <v>182</v>
      </c>
      <c r="B58" s="35"/>
      <c r="D58" s="9">
        <v>0</v>
      </c>
      <c r="F58" s="9">
        <v>0</v>
      </c>
      <c r="H58" s="9">
        <v>0</v>
      </c>
      <c r="J58" s="9">
        <v>0</v>
      </c>
      <c r="L58" s="10">
        <v>0</v>
      </c>
      <c r="N58" s="9">
        <v>0</v>
      </c>
      <c r="P58" s="36">
        <v>0</v>
      </c>
      <c r="Q58" s="36"/>
      <c r="S58" s="9">
        <v>2329442734</v>
      </c>
      <c r="U58" s="9">
        <v>2329442734</v>
      </c>
      <c r="W58" s="10">
        <v>7.0000000000000007E-2</v>
      </c>
    </row>
    <row r="59" spans="1:23" ht="21.75" customHeight="1" x14ac:dyDescent="0.2">
      <c r="A59" s="35" t="s">
        <v>51</v>
      </c>
      <c r="B59" s="35"/>
      <c r="D59" s="9">
        <v>0</v>
      </c>
      <c r="F59" s="9">
        <v>12327494342</v>
      </c>
      <c r="H59" s="9">
        <v>0</v>
      </c>
      <c r="J59" s="9">
        <v>12327494342</v>
      </c>
      <c r="L59" s="10">
        <v>1.27</v>
      </c>
      <c r="N59" s="9">
        <v>4705881900</v>
      </c>
      <c r="P59" s="36">
        <v>22356949685</v>
      </c>
      <c r="Q59" s="36"/>
      <c r="S59" s="9">
        <v>-3882</v>
      </c>
      <c r="U59" s="9">
        <v>27062827703</v>
      </c>
      <c r="W59" s="10">
        <v>0.78</v>
      </c>
    </row>
    <row r="60" spans="1:23" ht="21.75" customHeight="1" x14ac:dyDescent="0.2">
      <c r="A60" s="35" t="s">
        <v>183</v>
      </c>
      <c r="B60" s="35"/>
      <c r="D60" s="9">
        <v>0</v>
      </c>
      <c r="F60" s="9">
        <v>0</v>
      </c>
      <c r="H60" s="9">
        <v>0</v>
      </c>
      <c r="J60" s="9">
        <v>0</v>
      </c>
      <c r="L60" s="10">
        <v>0</v>
      </c>
      <c r="N60" s="9">
        <v>700000000</v>
      </c>
      <c r="P60" s="36">
        <v>0</v>
      </c>
      <c r="Q60" s="36"/>
      <c r="S60" s="9">
        <v>3631328774</v>
      </c>
      <c r="U60" s="9">
        <v>4331328774</v>
      </c>
      <c r="W60" s="10">
        <v>0.13</v>
      </c>
    </row>
    <row r="61" spans="1:23" ht="21.75" customHeight="1" x14ac:dyDescent="0.2">
      <c r="A61" s="35" t="s">
        <v>184</v>
      </c>
      <c r="B61" s="35"/>
      <c r="D61" s="9">
        <v>0</v>
      </c>
      <c r="F61" s="9">
        <v>0</v>
      </c>
      <c r="H61" s="9">
        <v>0</v>
      </c>
      <c r="J61" s="9">
        <v>0</v>
      </c>
      <c r="L61" s="10">
        <v>0</v>
      </c>
      <c r="N61" s="9">
        <v>0</v>
      </c>
      <c r="P61" s="36">
        <v>0</v>
      </c>
      <c r="Q61" s="36"/>
      <c r="S61" s="9">
        <v>15343161972</v>
      </c>
      <c r="U61" s="9">
        <v>15343161972</v>
      </c>
      <c r="W61" s="10">
        <v>0.44</v>
      </c>
    </row>
    <row r="62" spans="1:23" ht="21.75" customHeight="1" x14ac:dyDescent="0.2">
      <c r="A62" s="35" t="s">
        <v>62</v>
      </c>
      <c r="B62" s="35"/>
      <c r="D62" s="9">
        <v>0</v>
      </c>
      <c r="F62" s="9">
        <v>82423627392</v>
      </c>
      <c r="H62" s="9">
        <v>0</v>
      </c>
      <c r="J62" s="9">
        <v>82423627392</v>
      </c>
      <c r="L62" s="10">
        <v>8.4700000000000006</v>
      </c>
      <c r="N62" s="9">
        <v>0</v>
      </c>
      <c r="P62" s="36">
        <v>398141256567</v>
      </c>
      <c r="Q62" s="36"/>
      <c r="S62" s="9">
        <v>21807003874</v>
      </c>
      <c r="U62" s="9">
        <v>419948260441</v>
      </c>
      <c r="W62" s="10">
        <v>12.12</v>
      </c>
    </row>
    <row r="63" spans="1:23" ht="21.75" customHeight="1" x14ac:dyDescent="0.2">
      <c r="A63" s="35" t="s">
        <v>185</v>
      </c>
      <c r="B63" s="35"/>
      <c r="D63" s="9">
        <v>0</v>
      </c>
      <c r="F63" s="9">
        <v>0</v>
      </c>
      <c r="H63" s="9">
        <v>0</v>
      </c>
      <c r="J63" s="9">
        <v>0</v>
      </c>
      <c r="L63" s="10">
        <v>0</v>
      </c>
      <c r="N63" s="9">
        <v>0</v>
      </c>
      <c r="P63" s="36">
        <v>0</v>
      </c>
      <c r="Q63" s="36"/>
      <c r="S63" s="9">
        <v>16841050524</v>
      </c>
      <c r="U63" s="9">
        <v>16841050524</v>
      </c>
      <c r="W63" s="10">
        <v>0.49</v>
      </c>
    </row>
    <row r="64" spans="1:23" ht="21.75" customHeight="1" x14ac:dyDescent="0.2">
      <c r="A64" s="35" t="s">
        <v>186</v>
      </c>
      <c r="B64" s="35"/>
      <c r="D64" s="9">
        <v>0</v>
      </c>
      <c r="F64" s="9">
        <v>0</v>
      </c>
      <c r="H64" s="9">
        <v>0</v>
      </c>
      <c r="J64" s="9">
        <v>0</v>
      </c>
      <c r="L64" s="10">
        <v>0</v>
      </c>
      <c r="N64" s="9">
        <v>4409348130</v>
      </c>
      <c r="P64" s="36">
        <v>0</v>
      </c>
      <c r="Q64" s="36"/>
      <c r="S64" s="9">
        <v>-25257085880</v>
      </c>
      <c r="U64" s="9">
        <v>-20847737750</v>
      </c>
      <c r="W64" s="10">
        <v>-0.6</v>
      </c>
    </row>
    <row r="65" spans="1:23" ht="21.75" customHeight="1" x14ac:dyDescent="0.2">
      <c r="A65" s="35" t="s">
        <v>187</v>
      </c>
      <c r="B65" s="35"/>
      <c r="D65" s="9">
        <v>0</v>
      </c>
      <c r="F65" s="9">
        <v>0</v>
      </c>
      <c r="H65" s="9">
        <v>0</v>
      </c>
      <c r="J65" s="9">
        <v>0</v>
      </c>
      <c r="L65" s="10">
        <v>0</v>
      </c>
      <c r="N65" s="9">
        <v>0</v>
      </c>
      <c r="P65" s="36">
        <v>0</v>
      </c>
      <c r="Q65" s="36"/>
      <c r="S65" s="9">
        <v>2231853802</v>
      </c>
      <c r="U65" s="9">
        <v>2231853802</v>
      </c>
      <c r="W65" s="10">
        <v>0.06</v>
      </c>
    </row>
    <row r="66" spans="1:23" ht="21.75" customHeight="1" x14ac:dyDescent="0.2">
      <c r="A66" s="35" t="s">
        <v>188</v>
      </c>
      <c r="B66" s="35"/>
      <c r="D66" s="9">
        <v>0</v>
      </c>
      <c r="F66" s="9">
        <v>0</v>
      </c>
      <c r="H66" s="9">
        <v>0</v>
      </c>
      <c r="J66" s="9">
        <v>0</v>
      </c>
      <c r="L66" s="10">
        <v>0</v>
      </c>
      <c r="N66" s="9">
        <v>0</v>
      </c>
      <c r="P66" s="36">
        <v>0</v>
      </c>
      <c r="Q66" s="36"/>
      <c r="S66" s="9">
        <v>58810028563</v>
      </c>
      <c r="U66" s="9">
        <v>58810028563</v>
      </c>
      <c r="W66" s="10">
        <v>1.7</v>
      </c>
    </row>
    <row r="67" spans="1:23" ht="21.75" customHeight="1" x14ac:dyDescent="0.2">
      <c r="A67" s="35" t="s">
        <v>189</v>
      </c>
      <c r="B67" s="35"/>
      <c r="D67" s="9">
        <v>0</v>
      </c>
      <c r="F67" s="9">
        <v>0</v>
      </c>
      <c r="H67" s="9">
        <v>0</v>
      </c>
      <c r="J67" s="9">
        <v>0</v>
      </c>
      <c r="L67" s="10">
        <v>0</v>
      </c>
      <c r="N67" s="9">
        <v>0</v>
      </c>
      <c r="P67" s="36">
        <v>0</v>
      </c>
      <c r="Q67" s="36"/>
      <c r="S67" s="9">
        <v>3250580379</v>
      </c>
      <c r="U67" s="9">
        <v>3250580379</v>
      </c>
      <c r="W67" s="10">
        <v>0.09</v>
      </c>
    </row>
    <row r="68" spans="1:23" ht="21.75" customHeight="1" x14ac:dyDescent="0.2">
      <c r="A68" s="35" t="s">
        <v>30</v>
      </c>
      <c r="B68" s="35"/>
      <c r="D68" s="9">
        <v>0</v>
      </c>
      <c r="F68" s="9">
        <v>13958758224</v>
      </c>
      <c r="H68" s="9">
        <v>0</v>
      </c>
      <c r="J68" s="9">
        <v>13958758224</v>
      </c>
      <c r="L68" s="10">
        <v>1.43</v>
      </c>
      <c r="N68" s="9">
        <v>5329100000</v>
      </c>
      <c r="P68" s="36">
        <v>32057634679</v>
      </c>
      <c r="Q68" s="36"/>
      <c r="S68" s="9">
        <v>-1125273250</v>
      </c>
      <c r="U68" s="9">
        <v>36261461429</v>
      </c>
      <c r="W68" s="10">
        <v>1.05</v>
      </c>
    </row>
    <row r="69" spans="1:23" ht="21.75" customHeight="1" x14ac:dyDescent="0.2">
      <c r="A69" s="35" t="s">
        <v>32</v>
      </c>
      <c r="B69" s="35"/>
      <c r="D69" s="9">
        <v>0</v>
      </c>
      <c r="F69" s="9">
        <v>30618071781</v>
      </c>
      <c r="H69" s="9">
        <v>0</v>
      </c>
      <c r="J69" s="9">
        <v>30618071781</v>
      </c>
      <c r="L69" s="10">
        <v>3.15</v>
      </c>
      <c r="N69" s="9">
        <v>7188762214</v>
      </c>
      <c r="P69" s="36">
        <v>48794071778</v>
      </c>
      <c r="Q69" s="36"/>
      <c r="S69" s="9">
        <v>17889125056</v>
      </c>
      <c r="U69" s="9">
        <v>73871959048</v>
      </c>
      <c r="W69" s="10">
        <v>2.13</v>
      </c>
    </row>
    <row r="70" spans="1:23" ht="21.75" customHeight="1" x14ac:dyDescent="0.2">
      <c r="A70" s="35" t="s">
        <v>36</v>
      </c>
      <c r="B70" s="35"/>
      <c r="D70" s="9">
        <v>0</v>
      </c>
      <c r="F70" s="9">
        <v>25462613410</v>
      </c>
      <c r="H70" s="9">
        <v>0</v>
      </c>
      <c r="J70" s="9">
        <v>25462613410</v>
      </c>
      <c r="L70" s="10">
        <v>2.62</v>
      </c>
      <c r="N70" s="9">
        <v>14177333000</v>
      </c>
      <c r="P70" s="36">
        <v>39914649237</v>
      </c>
      <c r="Q70" s="36"/>
      <c r="S70" s="9">
        <v>3425926967</v>
      </c>
      <c r="U70" s="9">
        <v>57517909204</v>
      </c>
      <c r="W70" s="10">
        <v>1.66</v>
      </c>
    </row>
    <row r="71" spans="1:23" ht="21.75" customHeight="1" x14ac:dyDescent="0.2">
      <c r="A71" s="35" t="s">
        <v>92</v>
      </c>
      <c r="B71" s="35"/>
      <c r="D71" s="9">
        <v>0</v>
      </c>
      <c r="F71" s="9">
        <v>479085673</v>
      </c>
      <c r="H71" s="9">
        <v>0</v>
      </c>
      <c r="J71" s="9">
        <v>479085673</v>
      </c>
      <c r="L71" s="10">
        <v>0.05</v>
      </c>
      <c r="N71" s="9">
        <v>0</v>
      </c>
      <c r="P71" s="36">
        <v>479085673</v>
      </c>
      <c r="Q71" s="36"/>
      <c r="S71" s="9">
        <v>2091713781</v>
      </c>
      <c r="U71" s="9">
        <v>2570799454</v>
      </c>
      <c r="W71" s="10">
        <v>7.0000000000000007E-2</v>
      </c>
    </row>
    <row r="72" spans="1:23" ht="21.75" customHeight="1" x14ac:dyDescent="0.2">
      <c r="A72" s="35" t="s">
        <v>190</v>
      </c>
      <c r="B72" s="35"/>
      <c r="D72" s="9">
        <v>0</v>
      </c>
      <c r="F72" s="9">
        <v>0</v>
      </c>
      <c r="H72" s="9">
        <v>0</v>
      </c>
      <c r="J72" s="9">
        <v>0</v>
      </c>
      <c r="L72" s="10">
        <v>0</v>
      </c>
      <c r="N72" s="9">
        <v>1266571402</v>
      </c>
      <c r="P72" s="36">
        <v>0</v>
      </c>
      <c r="Q72" s="36"/>
      <c r="S72" s="9">
        <v>-15025665499</v>
      </c>
      <c r="U72" s="9">
        <v>-13759094097</v>
      </c>
      <c r="W72" s="10">
        <v>-0.4</v>
      </c>
    </row>
    <row r="73" spans="1:23" ht="21.75" customHeight="1" x14ac:dyDescent="0.2">
      <c r="A73" s="35" t="s">
        <v>191</v>
      </c>
      <c r="B73" s="35"/>
      <c r="D73" s="9">
        <v>0</v>
      </c>
      <c r="F73" s="9">
        <v>0</v>
      </c>
      <c r="H73" s="9">
        <v>0</v>
      </c>
      <c r="J73" s="9">
        <v>0</v>
      </c>
      <c r="L73" s="10">
        <v>0</v>
      </c>
      <c r="N73" s="9">
        <v>2375504040</v>
      </c>
      <c r="P73" s="36">
        <v>0</v>
      </c>
      <c r="Q73" s="36"/>
      <c r="S73" s="9">
        <v>-5291366600</v>
      </c>
      <c r="U73" s="9">
        <v>-2915862560</v>
      </c>
      <c r="W73" s="10">
        <v>-0.08</v>
      </c>
    </row>
    <row r="74" spans="1:23" ht="21.75" customHeight="1" x14ac:dyDescent="0.2">
      <c r="A74" s="35" t="s">
        <v>76</v>
      </c>
      <c r="B74" s="35"/>
      <c r="D74" s="9">
        <v>0</v>
      </c>
      <c r="F74" s="9">
        <v>3272192213</v>
      </c>
      <c r="H74" s="9">
        <v>0</v>
      </c>
      <c r="J74" s="9">
        <v>3272192213</v>
      </c>
      <c r="L74" s="10">
        <v>0.34</v>
      </c>
      <c r="N74" s="9">
        <v>11283927770</v>
      </c>
      <c r="P74" s="36">
        <v>-5921720411</v>
      </c>
      <c r="Q74" s="36"/>
      <c r="S74" s="9">
        <v>-7548859266</v>
      </c>
      <c r="U74" s="9">
        <v>-2186651907</v>
      </c>
      <c r="W74" s="10">
        <v>-0.06</v>
      </c>
    </row>
    <row r="75" spans="1:23" ht="21.75" customHeight="1" x14ac:dyDescent="0.2">
      <c r="A75" s="35" t="s">
        <v>192</v>
      </c>
      <c r="B75" s="35"/>
      <c r="D75" s="9">
        <v>0</v>
      </c>
      <c r="F75" s="9">
        <v>0</v>
      </c>
      <c r="H75" s="9">
        <v>0</v>
      </c>
      <c r="J75" s="9">
        <v>0</v>
      </c>
      <c r="L75" s="10">
        <v>0</v>
      </c>
      <c r="N75" s="9">
        <v>0</v>
      </c>
      <c r="P75" s="36">
        <v>0</v>
      </c>
      <c r="Q75" s="36"/>
      <c r="S75" s="9">
        <v>5198795425</v>
      </c>
      <c r="U75" s="9">
        <v>5198795425</v>
      </c>
      <c r="W75" s="10">
        <v>0.15</v>
      </c>
    </row>
    <row r="76" spans="1:23" ht="21.75" customHeight="1" x14ac:dyDescent="0.2">
      <c r="A76" s="35" t="s">
        <v>193</v>
      </c>
      <c r="B76" s="35"/>
      <c r="D76" s="9">
        <v>0</v>
      </c>
      <c r="F76" s="9">
        <v>0</v>
      </c>
      <c r="H76" s="9">
        <v>0</v>
      </c>
      <c r="J76" s="9">
        <v>0</v>
      </c>
      <c r="L76" s="10">
        <v>0</v>
      </c>
      <c r="N76" s="9">
        <v>0</v>
      </c>
      <c r="P76" s="36">
        <v>0</v>
      </c>
      <c r="Q76" s="36"/>
      <c r="S76" s="9">
        <v>1383977409</v>
      </c>
      <c r="U76" s="9">
        <v>1383977409</v>
      </c>
      <c r="W76" s="10">
        <v>0.04</v>
      </c>
    </row>
    <row r="77" spans="1:23" ht="21.75" customHeight="1" x14ac:dyDescent="0.2">
      <c r="A77" s="35" t="s">
        <v>194</v>
      </c>
      <c r="B77" s="35"/>
      <c r="D77" s="9">
        <v>0</v>
      </c>
      <c r="F77" s="9">
        <v>0</v>
      </c>
      <c r="H77" s="9">
        <v>0</v>
      </c>
      <c r="J77" s="9">
        <v>0</v>
      </c>
      <c r="L77" s="10">
        <v>0</v>
      </c>
      <c r="N77" s="9">
        <v>0</v>
      </c>
      <c r="P77" s="36">
        <v>0</v>
      </c>
      <c r="Q77" s="36"/>
      <c r="S77" s="9">
        <v>-304704999</v>
      </c>
      <c r="U77" s="9">
        <v>-304704999</v>
      </c>
      <c r="W77" s="10">
        <v>-0.01</v>
      </c>
    </row>
    <row r="78" spans="1:23" ht="21.75" customHeight="1" x14ac:dyDescent="0.2">
      <c r="A78" s="35" t="s">
        <v>68</v>
      </c>
      <c r="B78" s="35"/>
      <c r="D78" s="9">
        <v>0</v>
      </c>
      <c r="F78" s="9">
        <v>56815455246</v>
      </c>
      <c r="H78" s="9">
        <v>0</v>
      </c>
      <c r="J78" s="9">
        <v>56815455246</v>
      </c>
      <c r="L78" s="10">
        <v>5.84</v>
      </c>
      <c r="N78" s="9">
        <v>8846080100</v>
      </c>
      <c r="P78" s="36">
        <v>86171991744</v>
      </c>
      <c r="Q78" s="36"/>
      <c r="S78" s="9">
        <v>1050742391</v>
      </c>
      <c r="U78" s="9">
        <v>96068814235</v>
      </c>
      <c r="W78" s="10">
        <v>2.77</v>
      </c>
    </row>
    <row r="79" spans="1:23" ht="21.75" customHeight="1" x14ac:dyDescent="0.2">
      <c r="A79" s="35" t="s">
        <v>195</v>
      </c>
      <c r="B79" s="35"/>
      <c r="D79" s="9">
        <v>0</v>
      </c>
      <c r="F79" s="9">
        <v>0</v>
      </c>
      <c r="H79" s="9">
        <v>0</v>
      </c>
      <c r="J79" s="9">
        <v>0</v>
      </c>
      <c r="L79" s="10">
        <v>0</v>
      </c>
      <c r="N79" s="9">
        <v>6216072320</v>
      </c>
      <c r="P79" s="36">
        <v>0</v>
      </c>
      <c r="Q79" s="36"/>
      <c r="S79" s="9">
        <v>-4216304525</v>
      </c>
      <c r="U79" s="9">
        <v>1999767795</v>
      </c>
      <c r="W79" s="10">
        <v>0.06</v>
      </c>
    </row>
    <row r="80" spans="1:23" ht="21.75" customHeight="1" x14ac:dyDescent="0.2">
      <c r="A80" s="35" t="s">
        <v>85</v>
      </c>
      <c r="B80" s="35"/>
      <c r="D80" s="9">
        <v>0</v>
      </c>
      <c r="F80" s="9">
        <v>-586276723</v>
      </c>
      <c r="H80" s="9">
        <v>0</v>
      </c>
      <c r="J80" s="9">
        <v>-586276723</v>
      </c>
      <c r="L80" s="10">
        <v>-0.06</v>
      </c>
      <c r="N80" s="9">
        <v>11615045832</v>
      </c>
      <c r="P80" s="36">
        <v>-5268090053</v>
      </c>
      <c r="Q80" s="36"/>
      <c r="S80" s="9">
        <v>-16391083509</v>
      </c>
      <c r="U80" s="9">
        <v>-10044127730</v>
      </c>
      <c r="W80" s="10">
        <v>-0.28999999999999998</v>
      </c>
    </row>
    <row r="81" spans="1:23" ht="21.75" customHeight="1" x14ac:dyDescent="0.2">
      <c r="A81" s="35" t="s">
        <v>196</v>
      </c>
      <c r="B81" s="35"/>
      <c r="D81" s="9">
        <v>0</v>
      </c>
      <c r="F81" s="9">
        <v>0</v>
      </c>
      <c r="H81" s="9">
        <v>0</v>
      </c>
      <c r="J81" s="9">
        <v>0</v>
      </c>
      <c r="L81" s="10">
        <v>0</v>
      </c>
      <c r="N81" s="9">
        <v>24500000</v>
      </c>
      <c r="P81" s="36">
        <v>0</v>
      </c>
      <c r="Q81" s="36"/>
      <c r="S81" s="9">
        <v>627700608</v>
      </c>
      <c r="U81" s="9">
        <v>652200608</v>
      </c>
      <c r="W81" s="10">
        <v>0.02</v>
      </c>
    </row>
    <row r="82" spans="1:23" ht="21.75" customHeight="1" x14ac:dyDescent="0.2">
      <c r="A82" s="35" t="s">
        <v>70</v>
      </c>
      <c r="B82" s="35"/>
      <c r="D82" s="9">
        <v>0</v>
      </c>
      <c r="F82" s="9">
        <v>11631190485</v>
      </c>
      <c r="H82" s="9">
        <v>0</v>
      </c>
      <c r="J82" s="9">
        <v>11631190485</v>
      </c>
      <c r="L82" s="10">
        <v>1.2</v>
      </c>
      <c r="N82" s="9">
        <v>40693631720</v>
      </c>
      <c r="P82" s="36">
        <v>6855047388</v>
      </c>
      <c r="Q82" s="36"/>
      <c r="S82" s="9">
        <v>-123833151490</v>
      </c>
      <c r="U82" s="9">
        <v>-76284472382</v>
      </c>
      <c r="W82" s="10">
        <v>-2.2000000000000002</v>
      </c>
    </row>
    <row r="83" spans="1:23" ht="21.75" customHeight="1" x14ac:dyDescent="0.2">
      <c r="A83" s="35" t="s">
        <v>197</v>
      </c>
      <c r="B83" s="35"/>
      <c r="D83" s="9">
        <v>0</v>
      </c>
      <c r="F83" s="9">
        <v>0</v>
      </c>
      <c r="H83" s="9">
        <v>0</v>
      </c>
      <c r="J83" s="9">
        <v>0</v>
      </c>
      <c r="L83" s="10">
        <v>0</v>
      </c>
      <c r="N83" s="9">
        <v>0</v>
      </c>
      <c r="P83" s="36">
        <v>0</v>
      </c>
      <c r="Q83" s="36"/>
      <c r="S83" s="9">
        <v>-1</v>
      </c>
      <c r="U83" s="9">
        <v>-1</v>
      </c>
      <c r="W83" s="10">
        <v>0</v>
      </c>
    </row>
    <row r="84" spans="1:23" ht="21.75" customHeight="1" x14ac:dyDescent="0.2">
      <c r="A84" s="35" t="s">
        <v>198</v>
      </c>
      <c r="B84" s="35"/>
      <c r="D84" s="9">
        <v>0</v>
      </c>
      <c r="F84" s="9">
        <v>0</v>
      </c>
      <c r="H84" s="9">
        <v>0</v>
      </c>
      <c r="J84" s="9">
        <v>0</v>
      </c>
      <c r="L84" s="10">
        <v>0</v>
      </c>
      <c r="N84" s="9">
        <v>0</v>
      </c>
      <c r="P84" s="36">
        <v>0</v>
      </c>
      <c r="Q84" s="36"/>
      <c r="S84" s="9">
        <v>477289099</v>
      </c>
      <c r="U84" s="9">
        <v>477289099</v>
      </c>
      <c r="W84" s="10">
        <v>0.01</v>
      </c>
    </row>
    <row r="85" spans="1:23" ht="21.75" customHeight="1" x14ac:dyDescent="0.2">
      <c r="A85" s="35" t="s">
        <v>199</v>
      </c>
      <c r="B85" s="35"/>
      <c r="D85" s="9">
        <v>0</v>
      </c>
      <c r="F85" s="9">
        <v>0</v>
      </c>
      <c r="H85" s="9">
        <v>0</v>
      </c>
      <c r="J85" s="9">
        <v>0</v>
      </c>
      <c r="L85" s="10">
        <v>0</v>
      </c>
      <c r="N85" s="9">
        <v>0</v>
      </c>
      <c r="P85" s="36">
        <v>0</v>
      </c>
      <c r="Q85" s="36"/>
      <c r="S85" s="9">
        <v>4151717939</v>
      </c>
      <c r="U85" s="9">
        <v>4151717939</v>
      </c>
      <c r="W85" s="10">
        <v>0.12</v>
      </c>
    </row>
    <row r="86" spans="1:23" ht="21.75" customHeight="1" x14ac:dyDescent="0.2">
      <c r="A86" s="35" t="s">
        <v>200</v>
      </c>
      <c r="B86" s="35"/>
      <c r="D86" s="9">
        <v>0</v>
      </c>
      <c r="F86" s="9">
        <v>0</v>
      </c>
      <c r="H86" s="9">
        <v>0</v>
      </c>
      <c r="J86" s="9">
        <v>0</v>
      </c>
      <c r="L86" s="10">
        <v>0</v>
      </c>
      <c r="N86" s="9">
        <v>1302303200</v>
      </c>
      <c r="P86" s="36">
        <v>0</v>
      </c>
      <c r="Q86" s="36"/>
      <c r="S86" s="9">
        <v>-13631873637</v>
      </c>
      <c r="U86" s="9">
        <v>-12329570437</v>
      </c>
      <c r="W86" s="10">
        <v>-0.36</v>
      </c>
    </row>
    <row r="87" spans="1:23" ht="21.75" customHeight="1" x14ac:dyDescent="0.2">
      <c r="A87" s="35" t="s">
        <v>201</v>
      </c>
      <c r="B87" s="35"/>
      <c r="D87" s="9">
        <v>0</v>
      </c>
      <c r="F87" s="9">
        <v>0</v>
      </c>
      <c r="H87" s="9">
        <v>0</v>
      </c>
      <c r="J87" s="9">
        <v>0</v>
      </c>
      <c r="L87" s="10">
        <v>0</v>
      </c>
      <c r="N87" s="9">
        <v>0</v>
      </c>
      <c r="P87" s="36">
        <v>0</v>
      </c>
      <c r="Q87" s="36"/>
      <c r="S87" s="9">
        <v>-20465234403</v>
      </c>
      <c r="U87" s="9">
        <v>-20465234403</v>
      </c>
      <c r="W87" s="10">
        <v>-0.59</v>
      </c>
    </row>
    <row r="88" spans="1:23" ht="21.75" customHeight="1" x14ac:dyDescent="0.2">
      <c r="A88" s="35" t="s">
        <v>93</v>
      </c>
      <c r="B88" s="35"/>
      <c r="D88" s="9">
        <v>0</v>
      </c>
      <c r="F88" s="9">
        <v>-4648922952</v>
      </c>
      <c r="H88" s="9">
        <v>0</v>
      </c>
      <c r="J88" s="9">
        <v>-4648922952</v>
      </c>
      <c r="L88" s="10">
        <v>-0.48</v>
      </c>
      <c r="N88" s="9">
        <v>0</v>
      </c>
      <c r="P88" s="36">
        <v>-4648922952</v>
      </c>
      <c r="Q88" s="36"/>
      <c r="S88" s="9">
        <v>7047969720</v>
      </c>
      <c r="U88" s="9">
        <v>2399046768</v>
      </c>
      <c r="W88" s="10">
        <v>7.0000000000000007E-2</v>
      </c>
    </row>
    <row r="89" spans="1:23" ht="21.75" customHeight="1" x14ac:dyDescent="0.2">
      <c r="A89" s="35" t="s">
        <v>202</v>
      </c>
      <c r="B89" s="35"/>
      <c r="D89" s="9">
        <v>0</v>
      </c>
      <c r="F89" s="9">
        <v>0</v>
      </c>
      <c r="H89" s="9">
        <v>0</v>
      </c>
      <c r="J89" s="9">
        <v>0</v>
      </c>
      <c r="L89" s="10">
        <v>0</v>
      </c>
      <c r="N89" s="9">
        <v>4005733314</v>
      </c>
      <c r="P89" s="36">
        <v>0</v>
      </c>
      <c r="Q89" s="36"/>
      <c r="S89" s="9">
        <v>674070490</v>
      </c>
      <c r="U89" s="9">
        <v>4679803804</v>
      </c>
      <c r="W89" s="10">
        <v>0.14000000000000001</v>
      </c>
    </row>
    <row r="90" spans="1:23" ht="21.75" customHeight="1" x14ac:dyDescent="0.2">
      <c r="A90" s="35" t="s">
        <v>203</v>
      </c>
      <c r="B90" s="35"/>
      <c r="D90" s="9">
        <v>0</v>
      </c>
      <c r="F90" s="9">
        <v>0</v>
      </c>
      <c r="H90" s="9">
        <v>0</v>
      </c>
      <c r="J90" s="9">
        <v>0</v>
      </c>
      <c r="L90" s="10">
        <v>0</v>
      </c>
      <c r="N90" s="9">
        <v>0</v>
      </c>
      <c r="P90" s="36">
        <v>0</v>
      </c>
      <c r="Q90" s="36"/>
      <c r="S90" s="9">
        <v>-7944722661</v>
      </c>
      <c r="U90" s="9">
        <v>-7944722661</v>
      </c>
      <c r="W90" s="10">
        <v>-0.23</v>
      </c>
    </row>
    <row r="91" spans="1:23" ht="21.75" customHeight="1" x14ac:dyDescent="0.2">
      <c r="A91" s="35" t="s">
        <v>204</v>
      </c>
      <c r="B91" s="35"/>
      <c r="D91" s="9">
        <v>0</v>
      </c>
      <c r="F91" s="9">
        <v>0</v>
      </c>
      <c r="H91" s="9">
        <v>0</v>
      </c>
      <c r="J91" s="9">
        <v>0</v>
      </c>
      <c r="L91" s="10">
        <v>0</v>
      </c>
      <c r="N91" s="9">
        <v>464535120</v>
      </c>
      <c r="P91" s="36">
        <v>0</v>
      </c>
      <c r="Q91" s="36"/>
      <c r="S91" s="9">
        <v>-5727708332</v>
      </c>
      <c r="U91" s="9">
        <v>-5263173212</v>
      </c>
      <c r="W91" s="10">
        <v>-0.15</v>
      </c>
    </row>
    <row r="92" spans="1:23" ht="21.75" customHeight="1" x14ac:dyDescent="0.2">
      <c r="A92" s="35" t="s">
        <v>54</v>
      </c>
      <c r="B92" s="35"/>
      <c r="D92" s="9">
        <v>0</v>
      </c>
      <c r="F92" s="9">
        <v>27539232961</v>
      </c>
      <c r="H92" s="9">
        <v>0</v>
      </c>
      <c r="J92" s="9">
        <v>27539232961</v>
      </c>
      <c r="L92" s="10">
        <v>2.83</v>
      </c>
      <c r="N92" s="9">
        <v>20728596670</v>
      </c>
      <c r="P92" s="36">
        <v>7213274096</v>
      </c>
      <c r="Q92" s="36"/>
      <c r="S92" s="9">
        <v>847972438</v>
      </c>
      <c r="U92" s="9">
        <v>28789843204</v>
      </c>
      <c r="W92" s="10">
        <v>0.83</v>
      </c>
    </row>
    <row r="93" spans="1:23" ht="21.75" customHeight="1" x14ac:dyDescent="0.2">
      <c r="A93" s="35" t="s">
        <v>49</v>
      </c>
      <c r="B93" s="35"/>
      <c r="D93" s="9">
        <v>0</v>
      </c>
      <c r="F93" s="9">
        <v>72332910640</v>
      </c>
      <c r="H93" s="9">
        <v>0</v>
      </c>
      <c r="J93" s="9">
        <v>72332910640</v>
      </c>
      <c r="L93" s="10">
        <v>7.43</v>
      </c>
      <c r="N93" s="9">
        <v>12732995600</v>
      </c>
      <c r="P93" s="36">
        <v>173310751894</v>
      </c>
      <c r="Q93" s="36"/>
      <c r="S93" s="9">
        <v>2246919472</v>
      </c>
      <c r="U93" s="9">
        <v>188290666966</v>
      </c>
      <c r="W93" s="10">
        <v>5.44</v>
      </c>
    </row>
    <row r="94" spans="1:23" ht="21.75" customHeight="1" x14ac:dyDescent="0.2">
      <c r="A94" s="35" t="s">
        <v>42</v>
      </c>
      <c r="B94" s="35"/>
      <c r="D94" s="9">
        <v>0</v>
      </c>
      <c r="F94" s="9">
        <v>-23053610662</v>
      </c>
      <c r="H94" s="9">
        <v>0</v>
      </c>
      <c r="J94" s="9">
        <v>-23053610662</v>
      </c>
      <c r="L94" s="10">
        <v>-2.37</v>
      </c>
      <c r="N94" s="9">
        <v>30304178250</v>
      </c>
      <c r="P94" s="36">
        <v>-28248142796</v>
      </c>
      <c r="Q94" s="36"/>
      <c r="S94" s="9">
        <v>333555925</v>
      </c>
      <c r="U94" s="9">
        <v>2389591379</v>
      </c>
      <c r="W94" s="10">
        <v>7.0000000000000007E-2</v>
      </c>
    </row>
    <row r="95" spans="1:23" ht="21.75" customHeight="1" x14ac:dyDescent="0.2">
      <c r="A95" s="35" t="s">
        <v>205</v>
      </c>
      <c r="B95" s="35"/>
      <c r="D95" s="9">
        <v>0</v>
      </c>
      <c r="F95" s="9">
        <v>0</v>
      </c>
      <c r="H95" s="9">
        <v>0</v>
      </c>
      <c r="J95" s="9">
        <v>0</v>
      </c>
      <c r="L95" s="10">
        <v>0</v>
      </c>
      <c r="N95" s="9">
        <v>2117816520</v>
      </c>
      <c r="P95" s="36">
        <v>0</v>
      </c>
      <c r="Q95" s="36"/>
      <c r="S95" s="9">
        <v>-3348465849</v>
      </c>
      <c r="U95" s="9">
        <v>-1230649329</v>
      </c>
      <c r="W95" s="10">
        <v>-0.04</v>
      </c>
    </row>
    <row r="96" spans="1:23" ht="21.75" customHeight="1" x14ac:dyDescent="0.2">
      <c r="A96" s="35" t="s">
        <v>206</v>
      </c>
      <c r="B96" s="35"/>
      <c r="D96" s="9">
        <v>0</v>
      </c>
      <c r="F96" s="9">
        <v>0</v>
      </c>
      <c r="H96" s="9">
        <v>0</v>
      </c>
      <c r="J96" s="9">
        <v>0</v>
      </c>
      <c r="L96" s="10">
        <v>0</v>
      </c>
      <c r="N96" s="9">
        <v>14332511960</v>
      </c>
      <c r="P96" s="36">
        <v>0</v>
      </c>
      <c r="Q96" s="36"/>
      <c r="S96" s="9">
        <v>-38379591096</v>
      </c>
      <c r="U96" s="9">
        <v>-24047079136</v>
      </c>
      <c r="W96" s="10">
        <v>-0.69</v>
      </c>
    </row>
    <row r="97" spans="1:23" ht="21.75" customHeight="1" x14ac:dyDescent="0.2">
      <c r="A97" s="35" t="s">
        <v>207</v>
      </c>
      <c r="B97" s="35"/>
      <c r="D97" s="9">
        <v>0</v>
      </c>
      <c r="F97" s="9">
        <v>0</v>
      </c>
      <c r="H97" s="9">
        <v>0</v>
      </c>
      <c r="J97" s="9">
        <v>0</v>
      </c>
      <c r="L97" s="10">
        <v>0</v>
      </c>
      <c r="N97" s="9">
        <v>44202374720</v>
      </c>
      <c r="P97" s="36">
        <v>0</v>
      </c>
      <c r="Q97" s="36"/>
      <c r="S97" s="9">
        <v>-201469609763</v>
      </c>
      <c r="U97" s="9">
        <v>-157267235043</v>
      </c>
      <c r="W97" s="10">
        <v>-4.54</v>
      </c>
    </row>
    <row r="98" spans="1:23" ht="21.75" customHeight="1" x14ac:dyDescent="0.2">
      <c r="A98" s="35" t="s">
        <v>208</v>
      </c>
      <c r="B98" s="35"/>
      <c r="D98" s="9">
        <v>0</v>
      </c>
      <c r="F98" s="9">
        <v>0</v>
      </c>
      <c r="H98" s="9">
        <v>0</v>
      </c>
      <c r="J98" s="9">
        <v>0</v>
      </c>
      <c r="L98" s="10">
        <v>0</v>
      </c>
      <c r="N98" s="9">
        <v>10023625820</v>
      </c>
      <c r="P98" s="36">
        <v>0</v>
      </c>
      <c r="Q98" s="36"/>
      <c r="S98" s="9">
        <v>-3560814702</v>
      </c>
      <c r="U98" s="9">
        <v>6462811118</v>
      </c>
      <c r="W98" s="10">
        <v>0.19</v>
      </c>
    </row>
    <row r="99" spans="1:23" ht="21.75" customHeight="1" x14ac:dyDescent="0.2">
      <c r="A99" s="35" t="s">
        <v>209</v>
      </c>
      <c r="B99" s="35"/>
      <c r="D99" s="9">
        <v>0</v>
      </c>
      <c r="F99" s="9">
        <v>0</v>
      </c>
      <c r="H99" s="9">
        <v>0</v>
      </c>
      <c r="J99" s="9">
        <v>0</v>
      </c>
      <c r="L99" s="10">
        <v>0</v>
      </c>
      <c r="N99" s="9">
        <v>29499646</v>
      </c>
      <c r="P99" s="36">
        <v>0</v>
      </c>
      <c r="Q99" s="36"/>
      <c r="S99" s="9">
        <v>-903943954</v>
      </c>
      <c r="U99" s="9">
        <v>-874444308</v>
      </c>
      <c r="W99" s="10">
        <v>-0.03</v>
      </c>
    </row>
    <row r="100" spans="1:23" ht="21.75" customHeight="1" x14ac:dyDescent="0.2">
      <c r="A100" s="35" t="s">
        <v>210</v>
      </c>
      <c r="B100" s="35"/>
      <c r="D100" s="9">
        <v>0</v>
      </c>
      <c r="F100" s="9">
        <v>0</v>
      </c>
      <c r="H100" s="9">
        <v>0</v>
      </c>
      <c r="J100" s="9">
        <v>0</v>
      </c>
      <c r="L100" s="10">
        <v>0</v>
      </c>
      <c r="N100" s="9">
        <v>0</v>
      </c>
      <c r="P100" s="36">
        <v>0</v>
      </c>
      <c r="Q100" s="36"/>
      <c r="S100" s="9">
        <v>-3312747289</v>
      </c>
      <c r="U100" s="9">
        <v>-3312747289</v>
      </c>
      <c r="W100" s="10">
        <v>-0.1</v>
      </c>
    </row>
    <row r="101" spans="1:23" ht="21.75" customHeight="1" x14ac:dyDescent="0.2">
      <c r="A101" s="35" t="s">
        <v>71</v>
      </c>
      <c r="B101" s="35"/>
      <c r="D101" s="9">
        <v>0</v>
      </c>
      <c r="F101" s="9">
        <v>11229189058</v>
      </c>
      <c r="H101" s="9">
        <v>0</v>
      </c>
      <c r="J101" s="9">
        <v>11229189058</v>
      </c>
      <c r="L101" s="10">
        <v>1.1499999999999999</v>
      </c>
      <c r="N101" s="9">
        <v>4059168540</v>
      </c>
      <c r="P101" s="36">
        <v>31934538946</v>
      </c>
      <c r="Q101" s="36"/>
      <c r="S101" s="9">
        <v>-1199617298</v>
      </c>
      <c r="U101" s="9">
        <v>34794090188</v>
      </c>
      <c r="W101" s="10">
        <v>1</v>
      </c>
    </row>
    <row r="102" spans="1:23" ht="21.75" customHeight="1" x14ac:dyDescent="0.2">
      <c r="A102" s="35" t="s">
        <v>80</v>
      </c>
      <c r="B102" s="35"/>
      <c r="D102" s="9">
        <v>0</v>
      </c>
      <c r="F102" s="9">
        <v>3427300579</v>
      </c>
      <c r="H102" s="9">
        <v>0</v>
      </c>
      <c r="J102" s="9">
        <v>3427300579</v>
      </c>
      <c r="L102" s="10">
        <v>0.35</v>
      </c>
      <c r="N102" s="9">
        <v>8242500000</v>
      </c>
      <c r="P102" s="36">
        <v>35439498530</v>
      </c>
      <c r="Q102" s="36"/>
      <c r="S102" s="9">
        <v>0</v>
      </c>
      <c r="U102" s="9">
        <v>43681998530</v>
      </c>
      <c r="W102" s="10">
        <v>1.26</v>
      </c>
    </row>
    <row r="103" spans="1:23" ht="21.75" customHeight="1" x14ac:dyDescent="0.2">
      <c r="A103" s="35" t="s">
        <v>35</v>
      </c>
      <c r="B103" s="35"/>
      <c r="D103" s="9">
        <v>0</v>
      </c>
      <c r="F103" s="9">
        <v>-9654007413</v>
      </c>
      <c r="H103" s="9">
        <v>0</v>
      </c>
      <c r="J103" s="9">
        <v>-9654007413</v>
      </c>
      <c r="L103" s="10">
        <v>-0.99</v>
      </c>
      <c r="N103" s="9">
        <v>6496000000</v>
      </c>
      <c r="P103" s="36">
        <v>12324941690</v>
      </c>
      <c r="Q103" s="36"/>
      <c r="S103" s="9">
        <v>0</v>
      </c>
      <c r="U103" s="9">
        <f>SUM(N103:Q103)</f>
        <v>18820941690</v>
      </c>
      <c r="W103" s="10">
        <v>0.64</v>
      </c>
    </row>
    <row r="104" spans="1:23" ht="21.75" customHeight="1" x14ac:dyDescent="0.2">
      <c r="A104" s="35" t="s">
        <v>74</v>
      </c>
      <c r="B104" s="35"/>
      <c r="D104" s="9">
        <v>33120349059</v>
      </c>
      <c r="F104" s="9">
        <v>-27092812394</v>
      </c>
      <c r="H104" s="9">
        <v>0</v>
      </c>
      <c r="J104" s="9">
        <v>6027536665</v>
      </c>
      <c r="L104" s="10">
        <v>0.62</v>
      </c>
      <c r="N104" s="9">
        <v>33120349059</v>
      </c>
      <c r="P104" s="36">
        <v>39889877748</v>
      </c>
      <c r="Q104" s="36"/>
      <c r="S104" s="9">
        <v>0</v>
      </c>
      <c r="U104" s="9">
        <v>73010226807</v>
      </c>
      <c r="W104" s="10">
        <v>2.11</v>
      </c>
    </row>
    <row r="105" spans="1:23" ht="21.75" customHeight="1" x14ac:dyDescent="0.2">
      <c r="A105" s="35" t="s">
        <v>88</v>
      </c>
      <c r="B105" s="35"/>
      <c r="D105" s="9">
        <v>0</v>
      </c>
      <c r="F105" s="9">
        <v>-4136864681</v>
      </c>
      <c r="H105" s="9">
        <v>0</v>
      </c>
      <c r="J105" s="9">
        <v>-4136864681</v>
      </c>
      <c r="L105" s="10">
        <v>-0.43</v>
      </c>
      <c r="N105" s="9">
        <v>7258790653</v>
      </c>
      <c r="P105" s="36">
        <v>-1159539701</v>
      </c>
      <c r="Q105" s="36"/>
      <c r="S105" s="9">
        <v>0</v>
      </c>
      <c r="U105" s="9">
        <v>6099250952</v>
      </c>
      <c r="W105" s="10">
        <v>0.18</v>
      </c>
    </row>
    <row r="106" spans="1:23" ht="21.75" customHeight="1" x14ac:dyDescent="0.2">
      <c r="A106" s="35" t="s">
        <v>72</v>
      </c>
      <c r="B106" s="35"/>
      <c r="D106" s="9">
        <v>0</v>
      </c>
      <c r="F106" s="9">
        <v>-5807154041</v>
      </c>
      <c r="H106" s="9">
        <v>0</v>
      </c>
      <c r="J106" s="9">
        <v>-5807154041</v>
      </c>
      <c r="L106" s="10">
        <v>-0.6</v>
      </c>
      <c r="N106" s="9">
        <v>30012272000</v>
      </c>
      <c r="P106" s="36">
        <v>38776560975</v>
      </c>
      <c r="Q106" s="36"/>
      <c r="S106" s="9">
        <v>0</v>
      </c>
      <c r="U106" s="9">
        <v>68788832975</v>
      </c>
      <c r="W106" s="10">
        <v>1.99</v>
      </c>
    </row>
    <row r="107" spans="1:23" ht="21.75" customHeight="1" x14ac:dyDescent="0.2">
      <c r="A107" s="35" t="s">
        <v>52</v>
      </c>
      <c r="B107" s="35"/>
      <c r="D107" s="9">
        <v>0</v>
      </c>
      <c r="F107" s="9">
        <v>4891169803</v>
      </c>
      <c r="H107" s="9">
        <v>0</v>
      </c>
      <c r="J107" s="9">
        <v>4891169803</v>
      </c>
      <c r="L107" s="10">
        <v>0.5</v>
      </c>
      <c r="N107" s="9">
        <v>0</v>
      </c>
      <c r="P107" s="36">
        <v>14777590954</v>
      </c>
      <c r="Q107" s="36"/>
      <c r="S107" s="9">
        <v>0</v>
      </c>
      <c r="U107" s="9">
        <v>14777590954</v>
      </c>
      <c r="W107" s="10">
        <v>0.43</v>
      </c>
    </row>
    <row r="108" spans="1:23" ht="21.75" customHeight="1" x14ac:dyDescent="0.2">
      <c r="A108" s="35" t="s">
        <v>23</v>
      </c>
      <c r="B108" s="35"/>
      <c r="D108" s="9">
        <v>0</v>
      </c>
      <c r="F108" s="9">
        <v>7150221691</v>
      </c>
      <c r="H108" s="9">
        <v>0</v>
      </c>
      <c r="J108" s="9">
        <v>7150221691</v>
      </c>
      <c r="L108" s="10">
        <v>0.73</v>
      </c>
      <c r="N108" s="9">
        <v>0</v>
      </c>
      <c r="P108" s="36">
        <v>16844632456</v>
      </c>
      <c r="Q108" s="36"/>
      <c r="S108" s="9">
        <v>0</v>
      </c>
      <c r="U108" s="9">
        <v>16844632456</v>
      </c>
      <c r="W108" s="10">
        <v>0.49</v>
      </c>
    </row>
    <row r="109" spans="1:23" ht="21.75" customHeight="1" x14ac:dyDescent="0.2">
      <c r="A109" s="35" t="s">
        <v>96</v>
      </c>
      <c r="B109" s="35"/>
      <c r="D109" s="9">
        <v>0</v>
      </c>
      <c r="F109" s="9">
        <v>-11479085400</v>
      </c>
      <c r="H109" s="9">
        <v>0</v>
      </c>
      <c r="J109" s="9">
        <v>-11479085400</v>
      </c>
      <c r="L109" s="10">
        <v>-1.18</v>
      </c>
      <c r="N109" s="9">
        <v>0</v>
      </c>
      <c r="P109" s="36">
        <v>-11479085400</v>
      </c>
      <c r="Q109" s="36"/>
      <c r="S109" s="9">
        <v>0</v>
      </c>
      <c r="U109" s="9">
        <v>-11479085400</v>
      </c>
      <c r="W109" s="10">
        <v>-0.33</v>
      </c>
    </row>
    <row r="110" spans="1:23" ht="21.75" customHeight="1" x14ac:dyDescent="0.2">
      <c r="A110" s="35" t="s">
        <v>57</v>
      </c>
      <c r="B110" s="35"/>
      <c r="D110" s="9">
        <v>0</v>
      </c>
      <c r="F110" s="9">
        <v>-7001457120</v>
      </c>
      <c r="H110" s="9">
        <v>0</v>
      </c>
      <c r="J110" s="9">
        <v>-7001457120</v>
      </c>
      <c r="L110" s="10">
        <v>-0.72</v>
      </c>
      <c r="N110" s="9">
        <v>0</v>
      </c>
      <c r="P110" s="36">
        <v>32855247039</v>
      </c>
      <c r="Q110" s="36"/>
      <c r="S110" s="9">
        <v>0</v>
      </c>
      <c r="U110" s="9">
        <v>32855247039</v>
      </c>
      <c r="W110" s="10">
        <v>0.95</v>
      </c>
    </row>
    <row r="111" spans="1:23" ht="21.75" customHeight="1" x14ac:dyDescent="0.2">
      <c r="A111" s="35" t="s">
        <v>47</v>
      </c>
      <c r="B111" s="35"/>
      <c r="D111" s="9">
        <v>0</v>
      </c>
      <c r="F111" s="9">
        <v>27533601918</v>
      </c>
      <c r="H111" s="9">
        <v>0</v>
      </c>
      <c r="J111" s="9">
        <v>27533601918</v>
      </c>
      <c r="L111" s="10">
        <v>2.83</v>
      </c>
      <c r="N111" s="9">
        <v>0</v>
      </c>
      <c r="P111" s="36">
        <v>54069418725</v>
      </c>
      <c r="Q111" s="36"/>
      <c r="S111" s="9">
        <v>0</v>
      </c>
      <c r="U111" s="9">
        <v>54069418725</v>
      </c>
      <c r="W111" s="10">
        <v>1.56</v>
      </c>
    </row>
    <row r="112" spans="1:23" ht="21.75" customHeight="1" x14ac:dyDescent="0.2">
      <c r="A112" s="35" t="s">
        <v>65</v>
      </c>
      <c r="B112" s="35"/>
      <c r="D112" s="9">
        <v>0</v>
      </c>
      <c r="F112" s="9">
        <v>78474486565</v>
      </c>
      <c r="H112" s="9">
        <v>0</v>
      </c>
      <c r="J112" s="9">
        <v>78474486565</v>
      </c>
      <c r="L112" s="10">
        <v>8.06</v>
      </c>
      <c r="N112" s="9">
        <v>0</v>
      </c>
      <c r="P112" s="36">
        <v>95869993310</v>
      </c>
      <c r="Q112" s="36"/>
      <c r="S112" s="9">
        <v>0</v>
      </c>
      <c r="U112" s="9">
        <v>95869993310</v>
      </c>
      <c r="W112" s="10">
        <v>2.77</v>
      </c>
    </row>
    <row r="113" spans="1:23" ht="21.75" customHeight="1" x14ac:dyDescent="0.2">
      <c r="A113" s="35" t="s">
        <v>79</v>
      </c>
      <c r="B113" s="35"/>
      <c r="D113" s="9">
        <v>0</v>
      </c>
      <c r="F113" s="9">
        <v>2089720619</v>
      </c>
      <c r="H113" s="9">
        <v>0</v>
      </c>
      <c r="J113" s="9">
        <v>2089720619</v>
      </c>
      <c r="L113" s="10">
        <v>0.21</v>
      </c>
      <c r="N113" s="9">
        <v>0</v>
      </c>
      <c r="P113" s="36">
        <v>23818548359</v>
      </c>
      <c r="Q113" s="36"/>
      <c r="S113" s="9">
        <v>0</v>
      </c>
      <c r="U113" s="9">
        <v>23818548359</v>
      </c>
      <c r="W113" s="10">
        <v>0.69</v>
      </c>
    </row>
    <row r="114" spans="1:23" ht="21.75" customHeight="1" x14ac:dyDescent="0.2">
      <c r="A114" s="35" t="s">
        <v>43</v>
      </c>
      <c r="B114" s="35"/>
      <c r="D114" s="9">
        <v>0</v>
      </c>
      <c r="F114" s="9">
        <v>13432942457</v>
      </c>
      <c r="H114" s="9">
        <v>0</v>
      </c>
      <c r="J114" s="9">
        <v>13432942457</v>
      </c>
      <c r="L114" s="10">
        <v>1.38</v>
      </c>
      <c r="N114" s="9">
        <v>0</v>
      </c>
      <c r="P114" s="36">
        <v>26627692135</v>
      </c>
      <c r="Q114" s="36"/>
      <c r="S114" s="9">
        <v>0</v>
      </c>
      <c r="U114" s="9">
        <v>26627692135</v>
      </c>
      <c r="W114" s="10">
        <v>0.77</v>
      </c>
    </row>
    <row r="115" spans="1:23" ht="21.75" customHeight="1" x14ac:dyDescent="0.2">
      <c r="A115" s="35" t="s">
        <v>29</v>
      </c>
      <c r="B115" s="35"/>
      <c r="D115" s="9">
        <v>0</v>
      </c>
      <c r="F115" s="9">
        <v>34689404323</v>
      </c>
      <c r="H115" s="9">
        <v>0</v>
      </c>
      <c r="J115" s="9">
        <v>34689404323</v>
      </c>
      <c r="L115" s="10">
        <v>3.56</v>
      </c>
      <c r="N115" s="9">
        <v>0</v>
      </c>
      <c r="P115" s="36">
        <v>51543570597</v>
      </c>
      <c r="Q115" s="36"/>
      <c r="S115" s="9">
        <v>0</v>
      </c>
      <c r="U115" s="9">
        <v>51543570597</v>
      </c>
      <c r="W115" s="10">
        <v>1.49</v>
      </c>
    </row>
    <row r="116" spans="1:23" ht="21.75" customHeight="1" x14ac:dyDescent="0.2">
      <c r="A116" s="35" t="s">
        <v>97</v>
      </c>
      <c r="B116" s="35"/>
      <c r="D116" s="9">
        <v>0</v>
      </c>
      <c r="F116" s="9">
        <v>7415158217</v>
      </c>
      <c r="H116" s="9">
        <v>0</v>
      </c>
      <c r="J116" s="9">
        <v>7415158217</v>
      </c>
      <c r="L116" s="10">
        <v>0.76</v>
      </c>
      <c r="N116" s="9">
        <v>0</v>
      </c>
      <c r="P116" s="36">
        <v>7415158217</v>
      </c>
      <c r="Q116" s="36"/>
      <c r="S116" s="9">
        <v>0</v>
      </c>
      <c r="U116" s="9">
        <v>7415158217</v>
      </c>
      <c r="W116" s="10">
        <v>0.21</v>
      </c>
    </row>
    <row r="117" spans="1:23" ht="21.75" customHeight="1" x14ac:dyDescent="0.2">
      <c r="A117" s="35" t="s">
        <v>50</v>
      </c>
      <c r="B117" s="35"/>
      <c r="D117" s="9">
        <v>0</v>
      </c>
      <c r="F117" s="9">
        <v>66692947374</v>
      </c>
      <c r="H117" s="9">
        <v>0</v>
      </c>
      <c r="J117" s="9">
        <v>66692947374</v>
      </c>
      <c r="L117" s="10">
        <v>6.85</v>
      </c>
      <c r="N117" s="9">
        <v>0</v>
      </c>
      <c r="P117" s="36">
        <v>129355573235</v>
      </c>
      <c r="Q117" s="36"/>
      <c r="S117" s="9">
        <v>0</v>
      </c>
      <c r="U117" s="9">
        <v>129355573235</v>
      </c>
      <c r="W117" s="10">
        <v>3.73</v>
      </c>
    </row>
    <row r="118" spans="1:23" ht="21.75" customHeight="1" x14ac:dyDescent="0.2">
      <c r="A118" s="35" t="s">
        <v>90</v>
      </c>
      <c r="B118" s="35"/>
      <c r="D118" s="9">
        <v>0</v>
      </c>
      <c r="F118" s="9">
        <v>969089298</v>
      </c>
      <c r="H118" s="9">
        <v>0</v>
      </c>
      <c r="J118" s="9">
        <v>969089298</v>
      </c>
      <c r="L118" s="10">
        <v>0.1</v>
      </c>
      <c r="N118" s="9">
        <v>0</v>
      </c>
      <c r="P118" s="36">
        <v>969089298</v>
      </c>
      <c r="Q118" s="36"/>
      <c r="S118" s="9">
        <v>0</v>
      </c>
      <c r="U118" s="9">
        <v>969089298</v>
      </c>
      <c r="W118" s="10">
        <v>0.03</v>
      </c>
    </row>
    <row r="119" spans="1:23" ht="21.75" customHeight="1" x14ac:dyDescent="0.2">
      <c r="A119" s="35" t="s">
        <v>33</v>
      </c>
      <c r="B119" s="35"/>
      <c r="D119" s="9">
        <v>0</v>
      </c>
      <c r="F119" s="9">
        <v>9106514400</v>
      </c>
      <c r="H119" s="9">
        <v>0</v>
      </c>
      <c r="J119" s="9">
        <v>9106514400</v>
      </c>
      <c r="L119" s="10">
        <v>0.94</v>
      </c>
      <c r="N119" s="9">
        <v>0</v>
      </c>
      <c r="P119" s="36">
        <v>30509843002</v>
      </c>
      <c r="Q119" s="36"/>
      <c r="S119" s="9">
        <v>0</v>
      </c>
      <c r="U119" s="9">
        <v>30509843002</v>
      </c>
      <c r="W119" s="10">
        <v>0.88</v>
      </c>
    </row>
    <row r="120" spans="1:23" ht="21.75" customHeight="1" x14ac:dyDescent="0.2">
      <c r="A120" s="35" t="s">
        <v>34</v>
      </c>
      <c r="B120" s="35"/>
      <c r="D120" s="9">
        <v>0</v>
      </c>
      <c r="F120" s="9">
        <v>218795534</v>
      </c>
      <c r="H120" s="9">
        <v>0</v>
      </c>
      <c r="J120" s="9">
        <v>218795534</v>
      </c>
      <c r="L120" s="10">
        <v>0.02</v>
      </c>
      <c r="N120" s="9">
        <v>0</v>
      </c>
      <c r="P120" s="36">
        <v>3825658065</v>
      </c>
      <c r="Q120" s="36"/>
      <c r="S120" s="9">
        <v>0</v>
      </c>
      <c r="U120" s="9">
        <v>3825658065</v>
      </c>
      <c r="W120" s="10">
        <v>0.11</v>
      </c>
    </row>
    <row r="121" spans="1:23" ht="21.75" customHeight="1" x14ac:dyDescent="0.2">
      <c r="A121" s="35" t="s">
        <v>66</v>
      </c>
      <c r="B121" s="35"/>
      <c r="D121" s="9">
        <v>0</v>
      </c>
      <c r="F121" s="9">
        <v>-839758101</v>
      </c>
      <c r="H121" s="9">
        <v>0</v>
      </c>
      <c r="J121" s="9">
        <v>-839758101</v>
      </c>
      <c r="L121" s="10">
        <v>-0.09</v>
      </c>
      <c r="N121" s="9">
        <v>0</v>
      </c>
      <c r="P121" s="36">
        <v>-3537645196</v>
      </c>
      <c r="Q121" s="36"/>
      <c r="S121" s="9">
        <v>0</v>
      </c>
      <c r="U121" s="9">
        <v>-3537645196</v>
      </c>
      <c r="W121" s="10">
        <v>-0.1</v>
      </c>
    </row>
    <row r="122" spans="1:23" ht="21.75" customHeight="1" x14ac:dyDescent="0.2">
      <c r="A122" s="35" t="s">
        <v>67</v>
      </c>
      <c r="B122" s="35"/>
      <c r="D122" s="9">
        <v>0</v>
      </c>
      <c r="F122" s="9">
        <v>0</v>
      </c>
      <c r="H122" s="9">
        <v>0</v>
      </c>
      <c r="J122" s="9">
        <v>0</v>
      </c>
      <c r="L122" s="10">
        <v>0</v>
      </c>
      <c r="N122" s="9">
        <v>0</v>
      </c>
      <c r="P122" s="36">
        <v>-40979020294</v>
      </c>
      <c r="Q122" s="36"/>
      <c r="S122" s="9">
        <v>0</v>
      </c>
      <c r="U122" s="9">
        <v>-40979020294</v>
      </c>
      <c r="W122" s="10">
        <v>-1.18</v>
      </c>
    </row>
    <row r="123" spans="1:23" ht="21.75" customHeight="1" x14ac:dyDescent="0.2">
      <c r="A123" s="35" t="s">
        <v>75</v>
      </c>
      <c r="B123" s="35"/>
      <c r="D123" s="9">
        <v>0</v>
      </c>
      <c r="F123" s="9">
        <v>-2785101499</v>
      </c>
      <c r="H123" s="9">
        <v>0</v>
      </c>
      <c r="J123" s="9">
        <v>-2785101499</v>
      </c>
      <c r="L123" s="10">
        <v>-0.28999999999999998</v>
      </c>
      <c r="N123" s="9">
        <v>0</v>
      </c>
      <c r="P123" s="36">
        <v>288537187</v>
      </c>
      <c r="Q123" s="36"/>
      <c r="S123" s="9">
        <v>0</v>
      </c>
      <c r="U123" s="9">
        <v>288537187</v>
      </c>
      <c r="W123" s="10">
        <v>0.01</v>
      </c>
    </row>
    <row r="124" spans="1:23" ht="21.75" customHeight="1" x14ac:dyDescent="0.2">
      <c r="A124" s="35" t="s">
        <v>91</v>
      </c>
      <c r="B124" s="35"/>
      <c r="D124" s="9">
        <v>0</v>
      </c>
      <c r="F124" s="9">
        <v>20813206588</v>
      </c>
      <c r="H124" s="9">
        <v>0</v>
      </c>
      <c r="J124" s="9">
        <v>20813206588</v>
      </c>
      <c r="L124" s="10">
        <v>2.14</v>
      </c>
      <c r="N124" s="9">
        <v>0</v>
      </c>
      <c r="P124" s="36">
        <v>20813206588</v>
      </c>
      <c r="Q124" s="36"/>
      <c r="S124" s="9">
        <v>0</v>
      </c>
      <c r="U124" s="9">
        <v>20813206588</v>
      </c>
      <c r="W124" s="10">
        <v>0.6</v>
      </c>
    </row>
    <row r="125" spans="1:23" ht="21.75" customHeight="1" x14ac:dyDescent="0.2">
      <c r="A125" s="37" t="s">
        <v>94</v>
      </c>
      <c r="B125" s="37"/>
      <c r="D125" s="13">
        <v>0</v>
      </c>
      <c r="F125" s="13">
        <v>1925148494</v>
      </c>
      <c r="H125" s="13">
        <v>0</v>
      </c>
      <c r="J125" s="13">
        <v>1925148494</v>
      </c>
      <c r="L125" s="14">
        <v>0.2</v>
      </c>
      <c r="N125" s="13">
        <v>0</v>
      </c>
      <c r="P125" s="36">
        <v>1925148494</v>
      </c>
      <c r="Q125" s="38"/>
      <c r="S125" s="13">
        <v>0</v>
      </c>
      <c r="U125" s="13">
        <v>1925148494</v>
      </c>
      <c r="W125" s="14">
        <v>0.06</v>
      </c>
    </row>
    <row r="126" spans="1:23" ht="21.75" customHeight="1" x14ac:dyDescent="0.2">
      <c r="A126" s="39" t="s">
        <v>98</v>
      </c>
      <c r="B126" s="39"/>
      <c r="D126" s="16">
        <v>33120349059</v>
      </c>
      <c r="F126" s="16">
        <v>936579895299</v>
      </c>
      <c r="H126" s="16">
        <v>238241434801</v>
      </c>
      <c r="J126" s="16">
        <v>1207941679159</v>
      </c>
      <c r="L126" s="17">
        <v>124.11</v>
      </c>
      <c r="N126" s="16">
        <f>SUM(N9:N125)</f>
        <v>671745221583</v>
      </c>
      <c r="Q126" s="16">
        <v>2715640785106</v>
      </c>
      <c r="S126" s="16">
        <v>-132475347616</v>
      </c>
      <c r="U126" s="16">
        <f>SUM(U9:U125)</f>
        <v>3254910659073</v>
      </c>
      <c r="W126" s="17">
        <v>94.11</v>
      </c>
    </row>
  </sheetData>
  <mergeCells count="245">
    <mergeCell ref="A124:B124"/>
    <mergeCell ref="P124:Q124"/>
    <mergeCell ref="A125:B125"/>
    <mergeCell ref="P125:Q125"/>
    <mergeCell ref="A126:B126"/>
    <mergeCell ref="A119:B119"/>
    <mergeCell ref="P119:Q119"/>
    <mergeCell ref="A120:B120"/>
    <mergeCell ref="P120:Q120"/>
    <mergeCell ref="A121:B121"/>
    <mergeCell ref="P121:Q121"/>
    <mergeCell ref="A122:B122"/>
    <mergeCell ref="P122:Q122"/>
    <mergeCell ref="A123:B123"/>
    <mergeCell ref="P123:Q123"/>
    <mergeCell ref="A114:B114"/>
    <mergeCell ref="P114:Q114"/>
    <mergeCell ref="A115:B115"/>
    <mergeCell ref="P115:Q115"/>
    <mergeCell ref="A116:B116"/>
    <mergeCell ref="P116:Q116"/>
    <mergeCell ref="A117:B117"/>
    <mergeCell ref="P117:Q117"/>
    <mergeCell ref="A118:B118"/>
    <mergeCell ref="P118:Q118"/>
    <mergeCell ref="A109:B109"/>
    <mergeCell ref="P109:Q109"/>
    <mergeCell ref="A110:B110"/>
    <mergeCell ref="P110:Q110"/>
    <mergeCell ref="A111:B111"/>
    <mergeCell ref="P111:Q111"/>
    <mergeCell ref="A112:B112"/>
    <mergeCell ref="P112:Q112"/>
    <mergeCell ref="A113:B113"/>
    <mergeCell ref="P113:Q113"/>
    <mergeCell ref="A104:B104"/>
    <mergeCell ref="P104:Q104"/>
    <mergeCell ref="A105:B105"/>
    <mergeCell ref="P105:Q105"/>
    <mergeCell ref="A106:B106"/>
    <mergeCell ref="P106:Q106"/>
    <mergeCell ref="A107:B107"/>
    <mergeCell ref="P107:Q107"/>
    <mergeCell ref="A108:B108"/>
    <mergeCell ref="P108:Q108"/>
    <mergeCell ref="A99:B99"/>
    <mergeCell ref="P99:Q99"/>
    <mergeCell ref="A100:B100"/>
    <mergeCell ref="P100:Q100"/>
    <mergeCell ref="A101:B101"/>
    <mergeCell ref="P101:Q101"/>
    <mergeCell ref="A102:B102"/>
    <mergeCell ref="P102:Q102"/>
    <mergeCell ref="A103:B103"/>
    <mergeCell ref="P103:Q103"/>
    <mergeCell ref="A94:B94"/>
    <mergeCell ref="P94:Q94"/>
    <mergeCell ref="A95:B95"/>
    <mergeCell ref="P95:Q95"/>
    <mergeCell ref="A96:B96"/>
    <mergeCell ref="P96:Q96"/>
    <mergeCell ref="A97:B97"/>
    <mergeCell ref="P97:Q97"/>
    <mergeCell ref="A98:B98"/>
    <mergeCell ref="P98:Q98"/>
    <mergeCell ref="A89:B89"/>
    <mergeCell ref="P89:Q89"/>
    <mergeCell ref="A90:B90"/>
    <mergeCell ref="P90:Q90"/>
    <mergeCell ref="A91:B91"/>
    <mergeCell ref="P91:Q91"/>
    <mergeCell ref="A92:B92"/>
    <mergeCell ref="P92:Q92"/>
    <mergeCell ref="A93:B93"/>
    <mergeCell ref="P93:Q93"/>
    <mergeCell ref="A84:B84"/>
    <mergeCell ref="P84:Q84"/>
    <mergeCell ref="A85:B85"/>
    <mergeCell ref="P85:Q85"/>
    <mergeCell ref="A86:B86"/>
    <mergeCell ref="P86:Q86"/>
    <mergeCell ref="A87:B87"/>
    <mergeCell ref="P87:Q87"/>
    <mergeCell ref="A88:B88"/>
    <mergeCell ref="P88:Q88"/>
    <mergeCell ref="A79:B79"/>
    <mergeCell ref="P79:Q79"/>
    <mergeCell ref="A80:B80"/>
    <mergeCell ref="P80:Q80"/>
    <mergeCell ref="A81:B81"/>
    <mergeCell ref="P81:Q81"/>
    <mergeCell ref="A82:B82"/>
    <mergeCell ref="P82:Q82"/>
    <mergeCell ref="A83:B83"/>
    <mergeCell ref="P83:Q83"/>
    <mergeCell ref="A74:B74"/>
    <mergeCell ref="P74:Q74"/>
    <mergeCell ref="A75:B75"/>
    <mergeCell ref="P75:Q75"/>
    <mergeCell ref="A76:B76"/>
    <mergeCell ref="P76:Q76"/>
    <mergeCell ref="A77:B77"/>
    <mergeCell ref="P77:Q77"/>
    <mergeCell ref="A78:B78"/>
    <mergeCell ref="P78:Q78"/>
    <mergeCell ref="A69:B69"/>
    <mergeCell ref="P69:Q69"/>
    <mergeCell ref="A70:B70"/>
    <mergeCell ref="P70:Q70"/>
    <mergeCell ref="A71:B71"/>
    <mergeCell ref="P71:Q71"/>
    <mergeCell ref="A72:B72"/>
    <mergeCell ref="P72:Q72"/>
    <mergeCell ref="A73:B73"/>
    <mergeCell ref="P73:Q73"/>
    <mergeCell ref="A64:B64"/>
    <mergeCell ref="P64:Q64"/>
    <mergeCell ref="A65:B65"/>
    <mergeCell ref="P65:Q65"/>
    <mergeCell ref="A66:B66"/>
    <mergeCell ref="P66:Q66"/>
    <mergeCell ref="A67:B67"/>
    <mergeCell ref="P67:Q67"/>
    <mergeCell ref="A68:B68"/>
    <mergeCell ref="P68:Q68"/>
    <mergeCell ref="A59:B59"/>
    <mergeCell ref="P59:Q59"/>
    <mergeCell ref="A60:B60"/>
    <mergeCell ref="P60:Q60"/>
    <mergeCell ref="A61:B61"/>
    <mergeCell ref="P61:Q61"/>
    <mergeCell ref="A62:B62"/>
    <mergeCell ref="P62:Q62"/>
    <mergeCell ref="A63:B63"/>
    <mergeCell ref="P63:Q63"/>
    <mergeCell ref="A54:B54"/>
    <mergeCell ref="P54:Q54"/>
    <mergeCell ref="A55:B55"/>
    <mergeCell ref="P55:Q55"/>
    <mergeCell ref="A56:B56"/>
    <mergeCell ref="P56:Q56"/>
    <mergeCell ref="A57:B57"/>
    <mergeCell ref="P57:Q57"/>
    <mergeCell ref="A58:B58"/>
    <mergeCell ref="P58:Q58"/>
    <mergeCell ref="A49:B49"/>
    <mergeCell ref="P49:Q49"/>
    <mergeCell ref="A50:B50"/>
    <mergeCell ref="P50:Q50"/>
    <mergeCell ref="A51:B51"/>
    <mergeCell ref="P51:Q51"/>
    <mergeCell ref="A52:B52"/>
    <mergeCell ref="P52:Q52"/>
    <mergeCell ref="A53:B53"/>
    <mergeCell ref="P53:Q53"/>
    <mergeCell ref="A44:B44"/>
    <mergeCell ref="P44:Q44"/>
    <mergeCell ref="A45:B45"/>
    <mergeCell ref="P45:Q45"/>
    <mergeCell ref="A46:B46"/>
    <mergeCell ref="P46:Q46"/>
    <mergeCell ref="A47:B47"/>
    <mergeCell ref="P47:Q47"/>
    <mergeCell ref="A48:B48"/>
    <mergeCell ref="P48:Q48"/>
    <mergeCell ref="A39:B39"/>
    <mergeCell ref="P39:Q39"/>
    <mergeCell ref="A40:B40"/>
    <mergeCell ref="P40:Q40"/>
    <mergeCell ref="A41:B41"/>
    <mergeCell ref="P41:Q41"/>
    <mergeCell ref="A42:B42"/>
    <mergeCell ref="P42:Q42"/>
    <mergeCell ref="A43:B43"/>
    <mergeCell ref="P43:Q43"/>
    <mergeCell ref="A34:B34"/>
    <mergeCell ref="P34:Q34"/>
    <mergeCell ref="A35:B35"/>
    <mergeCell ref="P35:Q35"/>
    <mergeCell ref="A36:B36"/>
    <mergeCell ref="P36:Q36"/>
    <mergeCell ref="A37:B37"/>
    <mergeCell ref="P37:Q37"/>
    <mergeCell ref="A38:B38"/>
    <mergeCell ref="P38:Q38"/>
    <mergeCell ref="A29:B29"/>
    <mergeCell ref="P29:Q29"/>
    <mergeCell ref="A30:B30"/>
    <mergeCell ref="P30:Q30"/>
    <mergeCell ref="A31:B31"/>
    <mergeCell ref="P31:Q31"/>
    <mergeCell ref="A32:B32"/>
    <mergeCell ref="P32:Q32"/>
    <mergeCell ref="A33:B33"/>
    <mergeCell ref="P33:Q33"/>
    <mergeCell ref="A24:B24"/>
    <mergeCell ref="P24:Q24"/>
    <mergeCell ref="A25:B25"/>
    <mergeCell ref="P25:Q25"/>
    <mergeCell ref="A26:B26"/>
    <mergeCell ref="P26:Q26"/>
    <mergeCell ref="A27:B27"/>
    <mergeCell ref="P27:Q27"/>
    <mergeCell ref="A28:B28"/>
    <mergeCell ref="P28:Q28"/>
    <mergeCell ref="A19:B19"/>
    <mergeCell ref="P19:Q19"/>
    <mergeCell ref="A20:B20"/>
    <mergeCell ref="P20:Q20"/>
    <mergeCell ref="A21:B21"/>
    <mergeCell ref="P21:Q21"/>
    <mergeCell ref="A22:B22"/>
    <mergeCell ref="P22:Q22"/>
    <mergeCell ref="A23:B23"/>
    <mergeCell ref="P23:Q23"/>
    <mergeCell ref="A14:B14"/>
    <mergeCell ref="P14:Q14"/>
    <mergeCell ref="A15:B15"/>
    <mergeCell ref="P15:Q15"/>
    <mergeCell ref="A16:B16"/>
    <mergeCell ref="P16:Q16"/>
    <mergeCell ref="A17:B17"/>
    <mergeCell ref="P17:Q17"/>
    <mergeCell ref="A18:B18"/>
    <mergeCell ref="P18:Q18"/>
    <mergeCell ref="A9:B9"/>
    <mergeCell ref="P9:Q9"/>
    <mergeCell ref="A10:B10"/>
    <mergeCell ref="P10:Q10"/>
    <mergeCell ref="A11:B11"/>
    <mergeCell ref="P11:Q11"/>
    <mergeCell ref="A12:B12"/>
    <mergeCell ref="P12:Q12"/>
    <mergeCell ref="A13:B13"/>
    <mergeCell ref="P13:Q13"/>
    <mergeCell ref="A1:W1"/>
    <mergeCell ref="A2:W2"/>
    <mergeCell ref="A3:W3"/>
    <mergeCell ref="B5:W5"/>
    <mergeCell ref="D6:L6"/>
    <mergeCell ref="N6:W6"/>
    <mergeCell ref="J7:L7"/>
    <mergeCell ref="U7:W7"/>
    <mergeCell ref="A8:B8"/>
    <mergeCell ref="P8:Q8"/>
  </mergeCells>
  <pageMargins left="0.39" right="0.39" top="0.39" bottom="0.39" header="0" footer="0"/>
  <pageSetup paperSize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21</vt:i4>
      </vt:variant>
    </vt:vector>
  </HeadingPairs>
  <TitlesOfParts>
    <vt:vector size="42" baseType="lpstr">
      <vt:lpstr>صورت وضعیت</vt:lpstr>
      <vt:lpstr>سهام</vt:lpstr>
      <vt:lpstr>اوراق مشتقه</vt:lpstr>
      <vt:lpstr>واحدهای صندوق</vt:lpstr>
      <vt:lpstr>اوراق</vt:lpstr>
      <vt:lpstr>تعدیل قیمت</vt:lpstr>
      <vt:lpstr>سپرده</vt:lpstr>
      <vt:lpstr>درآمد</vt:lpstr>
      <vt:lpstr>درآمد سرمایه گذاری در سهام</vt:lpstr>
      <vt:lpstr>درآمد سرمایه گذاری در صندوق</vt:lpstr>
      <vt:lpstr>درآمد سرمایه گذاری در اوراق به</vt:lpstr>
      <vt:lpstr>مبالغ تخصیصی اوراق</vt:lpstr>
      <vt:lpstr>درآمد سپرده بانکی</vt:lpstr>
      <vt:lpstr>سایر درآمدها</vt:lpstr>
      <vt:lpstr>درآمد سود سهام</vt:lpstr>
      <vt:lpstr>درآمد سود صندوق</vt:lpstr>
      <vt:lpstr>سود اوراق بهادار</vt:lpstr>
      <vt:lpstr>سود سپرده بانکی</vt:lpstr>
      <vt:lpstr>درآمد ناشی از فروش</vt:lpstr>
      <vt:lpstr>درآمد اعمال اختیار</vt:lpstr>
      <vt:lpstr>درآمد ناشی از تغییر قیمت اوراق</vt:lpstr>
      <vt:lpstr>اوراق!Print_Area</vt:lpstr>
      <vt:lpstr>'اوراق مشتقه'!Print_Area</vt:lpstr>
      <vt:lpstr>'تعدیل قیمت'!Print_Area</vt:lpstr>
      <vt:lpstr>درآمد!Print_Area</vt:lpstr>
      <vt:lpstr>'درآمد اعمال اختیار'!Print_Area</vt:lpstr>
      <vt:lpstr>'درآمد سپرده بانکی'!Print_Area</vt:lpstr>
      <vt:lpstr>'درآمد سرمایه گذاری در اوراق به'!Print_Area</vt:lpstr>
      <vt:lpstr>'درآمد سرمایه گذاری در سهام'!Print_Area</vt:lpstr>
      <vt:lpstr>'درآمد سرمایه گذاری در صندوق'!Print_Area</vt:lpstr>
      <vt:lpstr>'درآمد سود سهام'!Print_Area</vt:lpstr>
      <vt:lpstr>'درآمد سود صندوق'!Print_Area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سهام!Print_Area</vt:lpstr>
      <vt:lpstr>'سود اوراق بهادار'!Print_Area</vt:lpstr>
      <vt:lpstr>'سود سپرده بانکی'!Print_Area</vt:lpstr>
      <vt:lpstr>'صورت وضعیت'!Print_Area</vt:lpstr>
      <vt:lpstr>'مبالغ تخصیصی اوراق'!Print_Area</vt:lpstr>
      <vt:lpstr>'واحدهای صندوق'!Print_Area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/>
  <dc:description/>
  <cp:lastModifiedBy>alireza abbaspour</cp:lastModifiedBy>
  <dcterms:created xsi:type="dcterms:W3CDTF">2026-01-27T07:51:13Z</dcterms:created>
  <dcterms:modified xsi:type="dcterms:W3CDTF">2026-01-27T11:42:50Z</dcterms:modified>
</cp:coreProperties>
</file>